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defaultThemeVersion="166925"/>
  <mc:AlternateContent xmlns:mc="http://schemas.openxmlformats.org/markup-compatibility/2006">
    <mc:Choice Requires="x15">
      <x15ac:absPath xmlns:x15ac="http://schemas.microsoft.com/office/spreadsheetml/2010/11/ac" url="https://stateofwa-my.sharepoint.com/personal/melissa_thoemke_hca_wa_gov/Documents/Documents/original/Desktop/"/>
    </mc:Choice>
  </mc:AlternateContent>
  <xr:revisionPtr revIDLastSave="0" documentId="8_{7D747880-0970-48FF-9D9A-3BD912E7EB2B}" xr6:coauthVersionLast="47" xr6:coauthVersionMax="47" xr10:uidLastSave="{00000000-0000-0000-0000-000000000000}"/>
  <bookViews>
    <workbookView xWindow="-110" yWindow="-110" windowWidth="19420" windowHeight="10300" activeTab="1" xr2:uid="{06FCF7D3-46F0-4214-8F9C-AEABAAA75757}"/>
  </bookViews>
  <sheets>
    <sheet name="Overview" sheetId="2" r:id="rId1"/>
    <sheet name="Criteria Assessment" sheetId="1" r:id="rId2"/>
    <sheet name="Scoring Summary" sheetId="4"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 i="4" l="1"/>
  <c r="B2" i="4"/>
  <c r="I6" i="4"/>
  <c r="C15" i="4"/>
  <c r="D15" i="4"/>
  <c r="E15" i="4"/>
  <c r="F15" i="4"/>
  <c r="G15" i="4"/>
  <c r="C7" i="4"/>
  <c r="I16" i="4"/>
  <c r="I24" i="4"/>
  <c r="I29" i="4"/>
  <c r="I41" i="4"/>
  <c r="I48" i="4" s="1"/>
  <c r="I44" i="4"/>
  <c r="G47" i="4"/>
  <c r="F47" i="4"/>
  <c r="E47" i="4"/>
  <c r="D47" i="4"/>
  <c r="C47" i="4"/>
  <c r="G43" i="4"/>
  <c r="F43" i="4"/>
  <c r="E43" i="4"/>
  <c r="D43" i="4"/>
  <c r="C43" i="4"/>
  <c r="G42" i="4"/>
  <c r="F42" i="4"/>
  <c r="E42" i="4"/>
  <c r="D42" i="4"/>
  <c r="C42" i="4"/>
  <c r="G39" i="4"/>
  <c r="F39" i="4"/>
  <c r="E39" i="4"/>
  <c r="D39" i="4"/>
  <c r="C39" i="4"/>
  <c r="G38" i="4"/>
  <c r="F38" i="4"/>
  <c r="E38" i="4"/>
  <c r="D38" i="4"/>
  <c r="C38" i="4"/>
  <c r="H38" i="4" s="1"/>
  <c r="K38" i="4" s="1"/>
  <c r="G32" i="4"/>
  <c r="F32" i="4"/>
  <c r="E32" i="4"/>
  <c r="D32" i="4"/>
  <c r="C32" i="4"/>
  <c r="D7" i="4"/>
  <c r="E7" i="4"/>
  <c r="F7" i="4"/>
  <c r="G7" i="4"/>
  <c r="B3" i="4"/>
  <c r="D46" i="4"/>
  <c r="E46" i="4"/>
  <c r="F46" i="4"/>
  <c r="G46" i="4"/>
  <c r="C46" i="4"/>
  <c r="D45" i="4"/>
  <c r="E45" i="4"/>
  <c r="F45" i="4"/>
  <c r="G45" i="4"/>
  <c r="C45" i="4"/>
  <c r="D40" i="4"/>
  <c r="E40" i="4"/>
  <c r="F40" i="4"/>
  <c r="G40" i="4"/>
  <c r="C40" i="4"/>
  <c r="H40" i="4" s="1"/>
  <c r="D37" i="4"/>
  <c r="E37" i="4"/>
  <c r="F37" i="4"/>
  <c r="G37" i="4"/>
  <c r="C37" i="4"/>
  <c r="D36" i="4"/>
  <c r="E36" i="4"/>
  <c r="F36" i="4"/>
  <c r="G36" i="4"/>
  <c r="C36" i="4"/>
  <c r="D35" i="4"/>
  <c r="E35" i="4"/>
  <c r="F35" i="4"/>
  <c r="G35" i="4"/>
  <c r="C35" i="4"/>
  <c r="D34" i="4"/>
  <c r="E34" i="4"/>
  <c r="F34" i="4"/>
  <c r="G34" i="4"/>
  <c r="C34" i="4"/>
  <c r="D33" i="4"/>
  <c r="E33" i="4"/>
  <c r="F33" i="4"/>
  <c r="G33" i="4"/>
  <c r="C33" i="4"/>
  <c r="D31" i="4"/>
  <c r="E31" i="4"/>
  <c r="F31" i="4"/>
  <c r="G31" i="4"/>
  <c r="C31" i="4"/>
  <c r="D30" i="4"/>
  <c r="E30" i="4"/>
  <c r="F30" i="4"/>
  <c r="G30" i="4"/>
  <c r="C30" i="4"/>
  <c r="D28" i="4"/>
  <c r="E28" i="4"/>
  <c r="F28" i="4"/>
  <c r="G28" i="4"/>
  <c r="C28" i="4"/>
  <c r="D27" i="4"/>
  <c r="E27" i="4"/>
  <c r="F27" i="4"/>
  <c r="G27" i="4"/>
  <c r="C27" i="4"/>
  <c r="D26" i="4"/>
  <c r="E26" i="4"/>
  <c r="F26" i="4"/>
  <c r="G26" i="4"/>
  <c r="C26" i="4"/>
  <c r="D25" i="4"/>
  <c r="E25" i="4"/>
  <c r="F25" i="4"/>
  <c r="G25" i="4"/>
  <c r="C25" i="4"/>
  <c r="D23" i="4"/>
  <c r="E23" i="4"/>
  <c r="F23" i="4"/>
  <c r="G23" i="4"/>
  <c r="C23" i="4"/>
  <c r="D22" i="4"/>
  <c r="E22" i="4"/>
  <c r="F22" i="4"/>
  <c r="G22" i="4"/>
  <c r="C22" i="4"/>
  <c r="D21" i="4"/>
  <c r="E21" i="4"/>
  <c r="F21" i="4"/>
  <c r="G21" i="4"/>
  <c r="C21" i="4"/>
  <c r="D20" i="4"/>
  <c r="E20" i="4"/>
  <c r="F20" i="4"/>
  <c r="G20" i="4"/>
  <c r="C20" i="4"/>
  <c r="D19" i="4"/>
  <c r="E19" i="4"/>
  <c r="F19" i="4"/>
  <c r="G19" i="4"/>
  <c r="C19" i="4"/>
  <c r="H19" i="4" s="1"/>
  <c r="D18" i="4"/>
  <c r="E18" i="4"/>
  <c r="F18" i="4"/>
  <c r="G18" i="4"/>
  <c r="C18" i="4"/>
  <c r="D17" i="4"/>
  <c r="E17" i="4"/>
  <c r="F17" i="4"/>
  <c r="G17" i="4"/>
  <c r="C17" i="4"/>
  <c r="D14" i="4"/>
  <c r="E14" i="4"/>
  <c r="F14" i="4"/>
  <c r="G14" i="4"/>
  <c r="C14" i="4"/>
  <c r="D13" i="4"/>
  <c r="E13" i="4"/>
  <c r="F13" i="4"/>
  <c r="G13" i="4"/>
  <c r="C13" i="4"/>
  <c r="D12" i="4"/>
  <c r="E12" i="4"/>
  <c r="F12" i="4"/>
  <c r="G12" i="4"/>
  <c r="C12" i="4"/>
  <c r="D11" i="4"/>
  <c r="E11" i="4"/>
  <c r="F11" i="4"/>
  <c r="G11" i="4"/>
  <c r="C11" i="4"/>
  <c r="D10" i="4"/>
  <c r="E10" i="4"/>
  <c r="F10" i="4"/>
  <c r="G10" i="4"/>
  <c r="C10" i="4"/>
  <c r="D9" i="4"/>
  <c r="E9" i="4"/>
  <c r="F9" i="4"/>
  <c r="G9" i="4"/>
  <c r="C9" i="4"/>
  <c r="D8" i="4"/>
  <c r="E8" i="4"/>
  <c r="F8" i="4"/>
  <c r="G8" i="4"/>
  <c r="C8" i="4"/>
  <c r="H20" i="4" l="1"/>
  <c r="H36" i="4"/>
  <c r="G44" i="4"/>
  <c r="H32" i="4"/>
  <c r="K32" i="4" s="1"/>
  <c r="E44" i="4"/>
  <c r="H18" i="4"/>
  <c r="K18" i="4" s="1"/>
  <c r="F6" i="4"/>
  <c r="C6" i="4"/>
  <c r="C48" i="4" s="1"/>
  <c r="H11" i="4"/>
  <c r="K11" i="4" s="1"/>
  <c r="H21" i="4"/>
  <c r="K21" i="4" s="1"/>
  <c r="H31" i="4"/>
  <c r="G6" i="4"/>
  <c r="H34" i="4"/>
  <c r="K34" i="4" s="1"/>
  <c r="E6" i="4"/>
  <c r="H43" i="4"/>
  <c r="K43" i="4" s="1"/>
  <c r="H42" i="4"/>
  <c r="K42" i="4" s="1"/>
  <c r="D6" i="4"/>
  <c r="H12" i="4"/>
  <c r="K12" i="4" s="1"/>
  <c r="H22" i="4"/>
  <c r="K22" i="4" s="1"/>
  <c r="H33" i="4"/>
  <c r="K33" i="4" s="1"/>
  <c r="H37" i="4"/>
  <c r="K37" i="4" s="1"/>
  <c r="H15" i="4"/>
  <c r="K15" i="4" s="1"/>
  <c r="H23" i="4"/>
  <c r="K23" i="4" s="1"/>
  <c r="H35" i="4"/>
  <c r="K35" i="4" s="1"/>
  <c r="H39" i="4"/>
  <c r="K39" i="4" s="1"/>
  <c r="H9" i="4"/>
  <c r="K9" i="4" s="1"/>
  <c r="H8" i="4"/>
  <c r="K8" i="4" s="1"/>
  <c r="C44" i="4"/>
  <c r="H13" i="4"/>
  <c r="H46" i="4"/>
  <c r="K46" i="4" s="1"/>
  <c r="D44" i="4"/>
  <c r="H10" i="4"/>
  <c r="K10" i="4" s="1"/>
  <c r="H14" i="4"/>
  <c r="K14" i="4" s="1"/>
  <c r="H47" i="4"/>
  <c r="K47" i="4" s="1"/>
  <c r="F44" i="4"/>
  <c r="H45" i="4"/>
  <c r="K45" i="4" s="1"/>
  <c r="H7" i="4"/>
  <c r="K7" i="4" s="1"/>
  <c r="C41" i="4"/>
  <c r="H30" i="4"/>
  <c r="K30" i="4" s="1"/>
  <c r="K20" i="4"/>
  <c r="C24" i="4"/>
  <c r="F41" i="4"/>
  <c r="D16" i="4"/>
  <c r="K19" i="4"/>
  <c r="G24" i="4"/>
  <c r="D24" i="4"/>
  <c r="K31" i="4"/>
  <c r="E29" i="4"/>
  <c r="H27" i="4"/>
  <c r="K27" i="4" s="1"/>
  <c r="K36" i="4"/>
  <c r="C16" i="4"/>
  <c r="G29" i="4"/>
  <c r="K13" i="4"/>
  <c r="K40" i="4"/>
  <c r="E41" i="4"/>
  <c r="G16" i="4"/>
  <c r="H28" i="4"/>
  <c r="K28" i="4" s="1"/>
  <c r="D41" i="4"/>
  <c r="H25" i="4"/>
  <c r="K25" i="4" s="1"/>
  <c r="H26" i="4"/>
  <c r="K26" i="4" s="1"/>
  <c r="F16" i="4"/>
  <c r="E24" i="4"/>
  <c r="F24" i="4"/>
  <c r="F29" i="4"/>
  <c r="E16" i="4"/>
  <c r="C29" i="4"/>
  <c r="D29" i="4"/>
  <c r="G41" i="4"/>
  <c r="H17" i="4"/>
  <c r="K17" i="4" s="1"/>
  <c r="H44" i="4" l="1"/>
  <c r="F48" i="4"/>
  <c r="H41" i="4"/>
  <c r="K41" i="4" s="1"/>
  <c r="G48" i="4"/>
  <c r="E48" i="4"/>
  <c r="D48" i="4"/>
  <c r="K44" i="4"/>
  <c r="H24" i="4"/>
  <c r="K24" i="4" s="1"/>
  <c r="H16" i="4"/>
  <c r="K16" i="4" s="1"/>
  <c r="H29" i="4"/>
  <c r="K29" i="4" s="1"/>
  <c r="H6" i="4"/>
  <c r="K6" i="4" s="1"/>
  <c r="H48" i="4" l="1"/>
  <c r="K48" i="4" s="1"/>
</calcChain>
</file>

<file path=xl/sharedStrings.xml><?xml version="1.0" encoding="utf-8"?>
<sst xmlns="http://schemas.openxmlformats.org/spreadsheetml/2006/main" count="598" uniqueCount="431">
  <si>
    <t>Needs Assessment and Staffing Plan</t>
  </si>
  <si>
    <t>Liability Malpractice Insurance</t>
  </si>
  <si>
    <t>Appropriate Licensure and Scope of Practice</t>
  </si>
  <si>
    <t>Required Staffing</t>
  </si>
  <si>
    <t>Training Plans</t>
  </si>
  <si>
    <t>Skills and Competence</t>
  </si>
  <si>
    <t>Meaningful Access and Privacy</t>
  </si>
  <si>
    <t>Does Not Meet [1]</t>
  </si>
  <si>
    <t>Minimally Meet [2]</t>
  </si>
  <si>
    <t>Partially Meet [3]</t>
  </si>
  <si>
    <t>Meet [4]</t>
  </si>
  <si>
    <t>Exceptional [5]</t>
  </si>
  <si>
    <t>1.a.3</t>
  </si>
  <si>
    <t>1.a.4</t>
  </si>
  <si>
    <t>1.b.1</t>
  </si>
  <si>
    <t>1.b.2</t>
  </si>
  <si>
    <t>1.c.1</t>
  </si>
  <si>
    <t>1.c.2</t>
  </si>
  <si>
    <t>1.a.2</t>
  </si>
  <si>
    <t>1.d.5</t>
  </si>
  <si>
    <t>1.d.1-4</t>
  </si>
  <si>
    <t>2.a.1</t>
  </si>
  <si>
    <t>2.b.1</t>
  </si>
  <si>
    <t>1.a.1</t>
  </si>
  <si>
    <t>Updating Comprehensive Person‐Centered and Family‐Centered Diagnostic and Treatment Planning Evaluation</t>
  </si>
  <si>
    <t>2.b.2</t>
  </si>
  <si>
    <t>2.b.3</t>
  </si>
  <si>
    <t>Access to Crisis Management Services</t>
  </si>
  <si>
    <t>No Refusal of Services Due to Inability to Pay</t>
  </si>
  <si>
    <t>Provision of Services Regardless of Residence</t>
  </si>
  <si>
    <t>General Requirements of Care Coordination</t>
  </si>
  <si>
    <t>Care Coordination and Other Health Information Systems</t>
  </si>
  <si>
    <t>Treatment Team, Treatment Planning and Care Coordination Activities</t>
  </si>
  <si>
    <t>General Service Provisions</t>
  </si>
  <si>
    <t>Person‐Centered and Family‐Centered Care</t>
  </si>
  <si>
    <t>Crisis Behavioral Health Services</t>
  </si>
  <si>
    <t>Behavioral Health Screening, Assessment, and Diagnosis</t>
  </si>
  <si>
    <t>Person‐Centered and Family‐Centered Treatment Planning</t>
  </si>
  <si>
    <t>Outpatient Mental Health and Substance Use Services</t>
  </si>
  <si>
    <t>Outpatient Clinic Primary Care Screening and Monitoring</t>
  </si>
  <si>
    <t>Targeted Case Management</t>
  </si>
  <si>
    <t>Psychiatric Rehabilitation Services</t>
  </si>
  <si>
    <t>Peer Supports, Peer Counseling and Family/Caregiver Supports</t>
  </si>
  <si>
    <t>Intensive, Community‐Based Mental Health Care for Members of the Armed Forces and Veterans</t>
  </si>
  <si>
    <t>Data Collection, Reporting, and Tracking</t>
  </si>
  <si>
    <t>Continuous Quality Improvement (CQI) Plan</t>
  </si>
  <si>
    <t>General Requirements of Organizational Authority and Finances</t>
  </si>
  <si>
    <t>Governance</t>
  </si>
  <si>
    <t>Certified Community Behavioral Health Clinic (CCBHC)</t>
  </si>
  <si>
    <t>Tool Purpose</t>
  </si>
  <si>
    <t>Tool Structure</t>
  </si>
  <si>
    <t>Tool Completion</t>
  </si>
  <si>
    <t>Scoring</t>
  </si>
  <si>
    <t>Date</t>
  </si>
  <si>
    <t>Enter your organization name here</t>
  </si>
  <si>
    <t>POC</t>
  </si>
  <si>
    <t>Enter your organization's primary point of contact here</t>
  </si>
  <si>
    <t>Requirement 1: Staffing</t>
  </si>
  <si>
    <t>1.a.2-3</t>
  </si>
  <si>
    <t>Requirement 2: Availability and Accessibility of Services</t>
  </si>
  <si>
    <t>Requirement 3: Care Coordination</t>
  </si>
  <si>
    <t>Requirement 4: Scope of Services</t>
  </si>
  <si>
    <t>Requirement 5: Quality and Other Reporting</t>
  </si>
  <si>
    <t>Requirement 6: Organizational Authority, Governance, and Accreditation</t>
  </si>
  <si>
    <t>7-35</t>
  </si>
  <si>
    <t>4-20</t>
  </si>
  <si>
    <t>1-5</t>
  </si>
  <si>
    <t>3-15</t>
  </si>
  <si>
    <t>Total</t>
  </si>
  <si>
    <t>6-30</t>
  </si>
  <si>
    <t>Scoring Range</t>
  </si>
  <si>
    <t>5-25</t>
  </si>
  <si>
    <t>2-10</t>
  </si>
  <si>
    <t>12-60</t>
  </si>
  <si>
    <t>9-45</t>
  </si>
  <si>
    <t>Proportion Complete</t>
  </si>
  <si>
    <t>Select the appropriate response and enter the score [1-5] in that column/cell.</t>
  </si>
  <si>
    <r>
      <t xml:space="preserve">On the </t>
    </r>
    <r>
      <rPr>
        <b/>
        <sz val="11"/>
        <color theme="1"/>
        <rFont val="Calibri"/>
        <family val="2"/>
        <scheme val="minor"/>
      </rPr>
      <t>Criteria Assessment tab</t>
    </r>
    <r>
      <rPr>
        <sz val="11"/>
        <color theme="1"/>
        <rFont val="Calibri"/>
        <family val="2"/>
        <scheme val="minor"/>
      </rPr>
      <t xml:space="preserve">, use the below five-point scale to indicate the degree to which you agree that your organization meets the standards: 
1 = Does Not Meet 
2 = Minimally Meets 
3 = Partially Meets
4 = Meets
5 = Exceptional 
Leave blank if your team requires additional discussion on how this category applies to your organization. 
Your results will be automatically populated and stratified by category on the scoring summary sheet.  </t>
    </r>
  </si>
  <si>
    <t>TOTAL</t>
  </si>
  <si>
    <t>3.a.1</t>
  </si>
  <si>
    <t>3.a.2</t>
  </si>
  <si>
    <t>3.a.3</t>
  </si>
  <si>
    <t>3.a.5</t>
  </si>
  <si>
    <t>2.c.1</t>
  </si>
  <si>
    <t>2.c.2</t>
  </si>
  <si>
    <t>2.c.6</t>
  </si>
  <si>
    <t>2.d.1</t>
  </si>
  <si>
    <t>2.e.1</t>
  </si>
  <si>
    <t>2.e.2</t>
  </si>
  <si>
    <t>3.b.1</t>
  </si>
  <si>
    <t>3.b.2</t>
  </si>
  <si>
    <t>3.b.3</t>
  </si>
  <si>
    <t>3.b.4-5</t>
  </si>
  <si>
    <t>3.c.1</t>
  </si>
  <si>
    <t>3.c.2</t>
  </si>
  <si>
    <t>3.c.3</t>
  </si>
  <si>
    <t>3.c.4</t>
  </si>
  <si>
    <t>3.d.1</t>
  </si>
  <si>
    <t>3.d.2</t>
  </si>
  <si>
    <t>4.a.1</t>
  </si>
  <si>
    <t>4.a.2</t>
  </si>
  <si>
    <t>4.a.3</t>
  </si>
  <si>
    <t>4.a.4</t>
  </si>
  <si>
    <t>4.b.1</t>
  </si>
  <si>
    <t>4.b.2</t>
  </si>
  <si>
    <t>4.c.1</t>
  </si>
  <si>
    <t>4.d.3</t>
  </si>
  <si>
    <t>4.d.4</t>
  </si>
  <si>
    <t>4.d.6</t>
  </si>
  <si>
    <t>4.d.7</t>
  </si>
  <si>
    <t>4.d.8</t>
  </si>
  <si>
    <t>4.e.1</t>
  </si>
  <si>
    <t>4.e.2</t>
  </si>
  <si>
    <t>4.f.1</t>
  </si>
  <si>
    <t>4.g.1</t>
  </si>
  <si>
    <t>4.h.1</t>
  </si>
  <si>
    <t>4.i.1</t>
  </si>
  <si>
    <t>4.j.1</t>
  </si>
  <si>
    <t>4.k.1</t>
  </si>
  <si>
    <t>4.k.2</t>
  </si>
  <si>
    <t>4.k.3</t>
  </si>
  <si>
    <t>4.k.4</t>
  </si>
  <si>
    <t>4.k.5</t>
  </si>
  <si>
    <t>4.k.6</t>
  </si>
  <si>
    <t>4.k.7</t>
  </si>
  <si>
    <t>5.b.1</t>
  </si>
  <si>
    <t>5.b.2</t>
  </si>
  <si>
    <t>6.a.1</t>
  </si>
  <si>
    <t>6.a.2</t>
  </si>
  <si>
    <t>6.a.3</t>
  </si>
  <si>
    <t>Work Plan</t>
  </si>
  <si>
    <t>Plan for reaching [4] for attestation                          and [5] for life of grant</t>
  </si>
  <si>
    <t>Attestation Narrative</t>
  </si>
  <si>
    <t>Write a few sentences about how your clinic meets this requirement</t>
  </si>
  <si>
    <t>List out (or link to) required documentation to support attestation narrative</t>
  </si>
  <si>
    <t>Documentation</t>
  </si>
  <si>
    <t>Staff/Management Staffing</t>
  </si>
  <si>
    <t>The training plan satisfies and includes requirements of the state behavioral health authority and any accreditation standards on training required by the state.</t>
  </si>
  <si>
    <t>Trainings are aligned with the National Standards for Culturally and Linguistically Appropriate Services to advance health equity, improve quality of services, and eliminate disparities.</t>
  </si>
  <si>
    <t>1.c.3</t>
  </si>
  <si>
    <t>1.c.4</t>
  </si>
  <si>
    <t>Luinguistic Competence</t>
  </si>
  <si>
    <t>1.d.1</t>
  </si>
  <si>
    <t>1.d.2</t>
  </si>
  <si>
    <t>1.d.3</t>
  </si>
  <si>
    <t>1.d.4</t>
  </si>
  <si>
    <t>Availability and Accessibility of Services</t>
  </si>
  <si>
    <t>2.a.2</t>
  </si>
  <si>
    <t>2.a.3</t>
  </si>
  <si>
    <t>2.a.4</t>
  </si>
  <si>
    <t>2.a.5</t>
  </si>
  <si>
    <t>2.a.6</t>
  </si>
  <si>
    <t>2.a.7</t>
  </si>
  <si>
    <t>2.a.8</t>
  </si>
  <si>
    <t>The preliminary triage and risk assessment is followed by: (1) an initial evaluation and (2) a comprehensive evaluation, with the components of each specified in program requirement 4.</t>
  </si>
  <si>
    <t>All new people requesting or referred for services receive, at the time of first contact, a preliminary triage (whether in-person, by telephone, or other remote communication) to determine acuity of needs.  1) If the triage identifies an emergency/crisis need, appropriate action is taken immediately (see 4.c.1 for crisis response timelines and detail about required services), including plans to reduce or remove risk of harm and to facilitate any necessary subsequent outpatient follow-up. 2) If triage identifies an urgent need, clinical services and initial evaluation are to be provided within one (1) business day of the time the request is made.  3) If triage identifies routine needs, services are provided, including the initial evaluation completed within 10 business days.</t>
  </si>
  <si>
    <t>The treatment plan is reviewed and updated no less frequently than every 6 months unless the state, federal, or applicable accreditation standards are more stringent.</t>
  </si>
  <si>
    <t>Timing of Services for Established People Who Are Receiving Services</t>
  </si>
  <si>
    <t>If a person already receiving services presents with an urgent, non-emergency need, clinical services are generally provided within one business day of the request, or at a later time if that is the preference of the person receiving services.</t>
  </si>
  <si>
    <t>Protocols with law enforcement are in place to reduce delays for initiating services during and following a behavioral health crisis.</t>
  </si>
  <si>
    <t>2.c.3</t>
  </si>
  <si>
    <t>2.c.4</t>
  </si>
  <si>
    <t>2.c.5</t>
  </si>
  <si>
    <t>The fee schedule(s) conform to state statutory or administrative requirements or to federal statutory or administrative requirements that may be applicable. Absent applicable state or federal requirements, the schedule is based on locally prevailing rates or charges and includes reasonable costs of operation.</t>
  </si>
  <si>
    <t>2.d.2</t>
  </si>
  <si>
    <t>2.d.3</t>
  </si>
  <si>
    <t>2.d.4</t>
  </si>
  <si>
    <t>Care Coordination</t>
  </si>
  <si>
    <t>Staffing</t>
  </si>
  <si>
    <t>Care coordination is based on a person-centered and family-centered treatment plan aligned with the requirements of Section 2402(a) of the Affordable Care Act and aligned with state regulations and consistent with best practices.</t>
  </si>
  <si>
    <t>3.a.4</t>
  </si>
  <si>
    <t>3.a.6</t>
  </si>
  <si>
    <t>3.a.7</t>
  </si>
  <si>
    <t>3.b.5</t>
  </si>
  <si>
    <t>Care Coordination Partnerships</t>
  </si>
  <si>
    <t>All treatment planning and care coordination activities comply with HIPAA (Pub. L. No. 104- 191, 110 Stat. 1936 (1996)), 42 CFR Part 2, and other federal and state laws, including patient privacy requirements specific to the care of minors.</t>
  </si>
  <si>
    <t>The interdisciplinary team is composed of individuals who work together to coordinate the medical, psychiatric, psychosocial, emotional, therapeutic, and recovery support needs of people receiving services traditional approaches to care for people receiving services who are American Indian or Alaska Native or from other cultural and ethnic groups.</t>
  </si>
  <si>
    <t>3.d.3</t>
  </si>
  <si>
    <t>Scope of Services</t>
  </si>
  <si>
    <t>Urgent care/walk-in services identify the individual’s immediate needs, de-escalate the crisis, and connect them to a safe and least-restrictive setting for ongoing care.</t>
  </si>
  <si>
    <t>Walk-in hours are informed by the community needs assessment and include evening hours that are publicly posted.</t>
  </si>
  <si>
    <t>Services are available to individuals of any level of acuity, whether individuals present on their own, with a concerned individual, such as a family member, or with a human service worker and/or law enforcement in accordance with state and local laws.</t>
  </si>
  <si>
    <t>Crisis services include suicide prevention and intervention and services capable of addressing crises related to substance use including the risk of drug and alcohol related overdose and support following a non-fatal overdose after the individual is medically stable.</t>
  </si>
  <si>
    <t>Overdose prevention activities include the availability of naloxone for overdose reversal to individuals who are at risk of opioid overdose, and as appropriate, to their family members.</t>
  </si>
  <si>
    <t>Mobile crisis teams arrive in-person within one hour (2 hours in rural and frontier settings) from the time that they are dispatched, with response time not to exceed 3 hours. Telehealth/telemedicine may be used to connect individuals in crisis to qualified mental health providers during the interim travel time. Technologies also may be used to provide crisis care to individuals when remote travel distances make the 2-hour response time unachievable. The ability to provide an in-person response is available when it is necessary to assure safety.</t>
  </si>
  <si>
    <t>The comprehensive evaluation should gather the amount of information that is commensurate with the complexity of their specific needs and prioritize preferences of people receiving services with respect to the depth of evaluation and their treatment goals</t>
  </si>
  <si>
    <t>Other screening and monitoring required (if any) by the certifying state</t>
  </si>
  <si>
    <t>4.d.1</t>
  </si>
  <si>
    <t>4.d.2</t>
  </si>
  <si>
    <t>4.d.5</t>
  </si>
  <si>
    <t>The plan addresses the person’s prevention, medical, and behavioral health needs and is developed in collaboration with and be endorsed by the person receiving services, their family (if the person receiving services so wishes), and family/caregivers/legal guardians of youth and children.</t>
  </si>
  <si>
    <t>The treatment plan development is coordinated with staff or programs necessary to carry out the plan and supports care in the least restrictive setting possible.</t>
  </si>
  <si>
    <t>All necessary releases of information are obtained and included in the health record as a part of the development of the initial treatment plan.</t>
  </si>
  <si>
    <t>Treatment planning includes needs, strengths, abilities, preferences, and goals, expressed in a manner capturing the words or ideas of the person receiving services or their family if appropriate.</t>
  </si>
  <si>
    <t>The treatment plan is comprehensive, addressing all services required, including recovery supports, with provision for monitoring of progress towards goals and built upon a shared decision-making approach.</t>
  </si>
  <si>
    <t>The person’s health record documents any advance directives related to treatment and crisis planning. If the person receiving services does not wish to share their preferences, that decision is documented. Please see 3.a.4., requiring the development of a crisis plan with each person receiving services.</t>
  </si>
  <si>
    <t>Other aspects of person-centered and family-centered treatment planning required (if any) by the certifying states.</t>
  </si>
  <si>
    <t>4.e.3</t>
  </si>
  <si>
    <t>4.e.4</t>
  </si>
  <si>
    <t>4.e.5</t>
  </si>
  <si>
    <t>4.e.6</t>
  </si>
  <si>
    <t>4.e.7</t>
  </si>
  <si>
    <t>SUD treatment and services are provided as described in the American Society for Addiction Medicine Levels 1 and 2.1 and include treatment of tobacco use disorders</t>
  </si>
  <si>
    <t>Supports for children and adolescents comprehensively address family/caregiver, school, medical, mental health, substance use, psychosocial, and environmental issues</t>
  </si>
  <si>
    <t>4.f.2</t>
  </si>
  <si>
    <t>4.f.3</t>
  </si>
  <si>
    <t>Evidence-based and other psychiatric rehabilitation services above the minimum requirements described in 4.i as required (if any) by certifying states.</t>
  </si>
  <si>
    <t>Quality and Other Reporting</t>
  </si>
  <si>
    <t>5.a.1</t>
  </si>
  <si>
    <t>5.a.2</t>
  </si>
  <si>
    <t>5.a.4</t>
  </si>
  <si>
    <t>5.a.3</t>
  </si>
  <si>
    <t>The Medical Director is involved in the aspects of the CQI plan that apply to the quality of the medical components of care, including coordination and integration with primary care.</t>
  </si>
  <si>
    <t>5.b.3</t>
  </si>
  <si>
    <t>Organizational Authority, Governance, and Accreditation</t>
  </si>
  <si>
    <t>6.b.1-4</t>
  </si>
  <si>
    <t>Accreditation</t>
  </si>
  <si>
    <t>6.c.1-3</t>
  </si>
  <si>
    <t>4.g.2</t>
  </si>
  <si>
    <t>4.g.3</t>
  </si>
  <si>
    <t>11-55</t>
  </si>
  <si>
    <t># of items</t>
  </si>
  <si>
    <t>1.c.2-4</t>
  </si>
  <si>
    <t>8-40</t>
  </si>
  <si>
    <t>General Requirements for Timely Access to Services and Initial and Comprehensive Evaluation</t>
  </si>
  <si>
    <t>2.c.1-6</t>
  </si>
  <si>
    <t>2.d.1-4</t>
  </si>
  <si>
    <t>2.e.1-2</t>
  </si>
  <si>
    <t>3.a.1-7</t>
  </si>
  <si>
    <t>3.b.1-5</t>
  </si>
  <si>
    <t>3.c.1-4</t>
  </si>
  <si>
    <t>3.d.1-3</t>
  </si>
  <si>
    <t>4.a.1-4</t>
  </si>
  <si>
    <t>4.b.1-2</t>
  </si>
  <si>
    <t>13-65</t>
  </si>
  <si>
    <t>4.d.1-8</t>
  </si>
  <si>
    <t>4.e.1-7</t>
  </si>
  <si>
    <t>4.f.1-3</t>
  </si>
  <si>
    <t>4.g.1-3</t>
  </si>
  <si>
    <t>4.k.1-7</t>
  </si>
  <si>
    <t>5.a.1-4</t>
  </si>
  <si>
    <t>5.b.1-3</t>
  </si>
  <si>
    <t>6.a.1-3</t>
  </si>
  <si>
    <t>31-155</t>
  </si>
  <si>
    <t>72-360</t>
  </si>
  <si>
    <t>16-80</t>
  </si>
  <si>
    <t>Trainings include information related to military culture, to the extent active-duty military or veterans are being served.</t>
  </si>
  <si>
    <t>Linguistic Competence</t>
  </si>
  <si>
    <t>The community needs assessment has informed which languages require language assistance.</t>
  </si>
  <si>
    <t>General Requirements of Access and Availability</t>
  </si>
  <si>
    <t>For those presenting with emergency or urgent needs, if the initial evaluation is conducted telephonically, once the emergency is resolved, the person receiving services is seen in_x0002_person at the next subsequent encounter and the initial evaluation reviewed.</t>
  </si>
  <si>
    <t>Staff/Management Staff</t>
  </si>
  <si>
    <t>Requirements for Timely Access to Services and Initial and Comprehensive Evaluation</t>
  </si>
  <si>
    <t>10-50</t>
  </si>
  <si>
    <t>37-185</t>
  </si>
  <si>
    <t>194-970</t>
  </si>
  <si>
    <t>Organizational Criteria Assessment</t>
  </si>
  <si>
    <t xml:space="preserve">The CCBHC Criteria Assessment is designed as a performance improvement resource to help engage CCBHCs in a self-reflective process specific to enhancing the criteria required for a Certified Community Behavioral Health Clinic (CCBHC). It is designed primarily as a performance improvement resource to increase an organization’s awareness of the CCBHC criteria and to engage in a self-reflective process that assists in identifying action steps moving forward. </t>
  </si>
  <si>
    <t xml:space="preserve">The CCBHC Criteria Assessment identifies the criteria required for a CCBHC and their designated collaborating organizations (DCOs), which together form the CCBHC.  </t>
  </si>
  <si>
    <t xml:space="preserve">The assessment should be completed by CCBHC leadership, administrative, clinical members and providers, and other stakeholders. Responses across the organization should then be aggregated and discussed by the team to develop a workplan and to identify areas where technical assistance and support may be needed. The National Council for Behavioral Health’s consultants will discuss each area with your team and help to identify areas of support that may be needed. </t>
  </si>
  <si>
    <t>Staffing satisfies the requirements of criteria 4.K for services to veterans.</t>
  </si>
  <si>
    <t>Enter date of completion here (MM/DD/YYYY)</t>
  </si>
  <si>
    <t>The organization staff (both clinical and non-clinical) is appropriate in size and composition, and provides services appropriate for the population served</t>
  </si>
  <si>
    <t>The Chief Executive Officer (CEO) or equivalent of the organization maintains a fully staffed management team appropriate for the needs and size of the clinic, as determined by the current needs assessment and staffing plan.</t>
  </si>
  <si>
    <t>The management team includes a CEO or equivalent/Project Director and a psychiatrist as Medical Director.  For a organization without a psychiatrist, provisions are made for psychiatric consultation and a medically trained behavioral health provider with appropriate education and licensure to independently prescribe as the Medical Director.</t>
  </si>
  <si>
    <t>The Medical Director provides guidance regarding behavioral health clinical service delivery, ensures the quality of the medical component of care, and provides guidance to foster the integration and coordination of behavioral health and primary care. If the organization is unable to hire a psychiatrist and hires another prescriber instead psychiatric consultation is obtained regarding behavioral health clinical service delivery, quality of the medical component of care, and integration and coordination of behavioral health and primary care</t>
  </si>
  <si>
    <t>The organization maintains adequate liability/malpractice insurance</t>
  </si>
  <si>
    <t>Appropriate supervision is provided for organization providers that are working towards licensure.</t>
  </si>
  <si>
    <t>The organization staffing plan meets requirements of the state behavioral health authority and 
any accreditation or other standards required by the state.</t>
  </si>
  <si>
    <t>The staffing plan is informed by the community needs assessment and is appropriate to the needs of people receiving organization service.</t>
  </si>
  <si>
    <t>The staffing plan includes clinical, peer, and other staff and core staff comprised of employed and as needed, contracted staff. Staffing is appropriate to the needs of people receiving services at the organization, reflected in individual treatment plans, and as required to meet program requirements of these criteria.</t>
  </si>
  <si>
    <t>The organization has a medically trained behavioral health care provider, either employed or available through formal arrangement, who can prescribe and manage medications independently under state law, including buprenorphine and other FDA-approved medications used to treat opioid, alcohol, and tobacco use disorders.</t>
  </si>
  <si>
    <t>If the organization does not have the ability to prescribe methadone for the treatment of opioid use disorder directly, it refers to an opioid treatment program (if any exist in the organization service area) and provides care coordination to ensure access to methadone.</t>
  </si>
  <si>
    <t>The organization has staff, either employed or under contract, who are licensed or certified substance use treatment counselors or specialists.</t>
  </si>
  <si>
    <t>The Medical Director has experience in the assessment and diagnosis of SUD, substance intoxication and withdrawal; pharmacological management of intoxication, withdrawal, and SUDs; ambulatory withdrawal management; outpatient addiction treatment; toxicology testing; and pharmacodynamics of commonly used substances. If the Medical Director is not experienced with the treatment of substance use disorders, the organization has experienced addiction medicine physicians or specialists on staff, or arrangements that ensure access to consultation on addiction medicine for the Medical Director and clinical staff.</t>
  </si>
  <si>
    <t>The organization has credentialed substance use treatment specialists either employed or under contract.</t>
  </si>
  <si>
    <t>The organization has staff with expertise in addressing trauma and promoting the recovery of children and adolescents with serious emotional disturbance and adults with serious mental illness.</t>
  </si>
  <si>
    <t>The organization supplements its core staff as necessary in order to adhere to program requirements 3 and 4 and individual treatment plans, through arrangements with, and referrals to, other providers.</t>
  </si>
  <si>
    <t>The organization has staff disciplines as required (if any) by the certifying state.</t>
  </si>
  <si>
    <t>The organization has a training plan for all employees and contract staff who have direct contact with people receiving services or their families.</t>
  </si>
  <si>
    <t>At staff orientation and at reasonable intervals, the organization provides training on: Evidence-based practice, Cultural competency, Person-centered and family-centered, recovery-oriented planning and services, Trauma-informed care, The clinic’s policy and a continuity plan for operations/disasters, The clinic’s policy and procedures for integration and coordination with primary care integrated care of mental health and substance use disorders.</t>
  </si>
  <si>
    <t>At orientation and annually thereafter, the organization provides training on: Risk assessment, Suicide and overdose prevention and response, The roles of families and peer staff.</t>
  </si>
  <si>
    <t>The organization regularly assesses and has written policies and procedures that describe the methods used for assessing skills and competencies of providers and keeps track of training provided for each employee.</t>
  </si>
  <si>
    <t>The organization maintains documentation of completion of training and demonstration of competencies within staff personnel records.</t>
  </si>
  <si>
    <t>Individuals providing training to organization staff have the qualifications to do so as evidenced by their education, training, and experience.</t>
  </si>
  <si>
    <t>The organization takes reasonable steps to provide meaningful access to people with Limited English Proficiency (LEP) or with language-based disabilities.</t>
  </si>
  <si>
    <t>Interpretation/translation service(s) are readily available, appropriate and timely for the size/needs of the LEP organization consumer population (e.g., bilingual providers, onsite interpreters, language video or telephone line). To the extent interpreters are used, such translation service providers are trained to function in a medical and, preferably, a behavioral health setting</t>
  </si>
  <si>
    <t>Documents or messages vital to the ability of a person receiving services to access organization services (e.g., registration forms, sliding scale fee discount schedule, after-hours coverage, signage) are available online and in paper format, in languages commonly spoken within the community served, taking account of literacy levels and the need for alternative formats, and provided in a timely manner at intake and throughout the time a person is served by the organization.</t>
  </si>
  <si>
    <t>The organization provides a safe, functional, clean, sanitary, and welcoming environment for people receiving services and staff.</t>
  </si>
  <si>
    <t>The organization provides services during times that facilitate accessibility and meet the needs of the population served, including some evening and weekend hours as informed by the community needs assessment.</t>
  </si>
  <si>
    <t>The organization provides services at locations that are accessible to and meet the needs of the population to be served, such as community settings as informed by the community needs assessment.</t>
  </si>
  <si>
    <t>The organization provides transportation or transportation vouchers for people receiving services to the extent possible with relevant funding or programs in order to facilitate access to services in alignment with the person-centered and family-centered treatment plan.</t>
  </si>
  <si>
    <t>The organization utilizes telehealth/telemedicine, video conferencing, digital therapeutics, remote patient monitoring, asynchronous interventions, and/or other technologies to the extent possible in alignment with the preferences of the person receiving services to support access to all required services.</t>
  </si>
  <si>
    <t>The organization conducts outreach, engagement, and retention activities to support inclusion and access for underserved individuals and populations as informed by the community needs assessment.</t>
  </si>
  <si>
    <t>The organization has a continuity of operations/disaster plans in place that: Ensures the organization is able to effectively notify staff, people receiving services, and healthcare and community partners when a disaster/emergency occurs or services are disrupted, Identifies alternative locations and methods to sustain service delivery and access to behavioral health medications during emergencies and disasters, Addresses health IT systems security/ransomware protection and backup and access to these IT systems, including health records, in case of disaster</t>
  </si>
  <si>
    <t>All new people receiving services receive a comprehensive evaluation to be completed within 60 calendar days of the first request for services. If the state has established independent screening and assessment processes for certain child and youth populations or other populations, the organization should establish partnerships to incorporate findings and avoid duplication of effort. This requirement does not preclude the initiation or completion of the comprehensive evaluation, or the provision of treatment during the 60-day period.</t>
  </si>
  <si>
    <t>Unless state, federal, or applicable accreditation standards are more stringent, appointments occur within 10 business days from when the request for appointment is made for all people who are already receiving services from the organization and seeking routine outpatient clinical service.</t>
  </si>
  <si>
    <t>If a person receiving services presents with an emergency/crisis need, the organization takes appropriate and immediate action that is consistent with the needs of the person receiving services. This includes immediate crisis response.</t>
  </si>
  <si>
    <t>The organization provides crisis management services in accordance with program requirement 4.c. that are available and accessible 24 hours a day, seven days a week.</t>
  </si>
  <si>
    <t>The organization has policies or procedures in place requiring communication to the public of the methods for providing a continuum of crisis prevention, response, and postvention services.</t>
  </si>
  <si>
    <t>The organization educates individuals served by the organization about crisis planning; psychiatric advanced directives; how to access crisis services, including the 988 Suicide &amp; Crisis Lifeline and other area hotlines and warmlines; and overdose prevention. This includes individuals with LEP or disabilities (i.e., organization provides instructions on how to access services in the appropriate methods, language(s), and literacy levels in accordance with program requirement 1.d).</t>
  </si>
  <si>
    <t>Protocols established for organization staff to address the needs of organization people receiving services in psychiatric crisis who come to emergency departments.</t>
  </si>
  <si>
    <t>The organization has created, maintained, and followed crisis plans to prevent and de-escalate future crisis situations, in conjunction with the person receiving services following a psychiatric emergency or crisis.</t>
  </si>
  <si>
    <t>The organization has policies that (1) services cannot be denied because of inability to pay and that (2) any fees or payments required by the clinic for such services are reduced or waived for those unable to pay.</t>
  </si>
  <si>
    <t>The organization has published sliding fee discount schedule(s) on the organization website, posted in the organization waiting room and that are readily accessible to people receiving services and their families. The sliding fee discount schedule is communicated in languages/formats appropriate for individuals seeking services who have LEP, literacy barriers, or disabilities.</t>
  </si>
  <si>
    <t>The organization has written policies and procedures describing eligibility for and implementation of the sliding fee discount schedule and are applied equally to all individuals seeking services.</t>
  </si>
  <si>
    <t>The organization has a policy that services cannot be refused due to residence, homelessness, or lack of a permanent address.</t>
  </si>
  <si>
    <t>The organization has policies or protocols addressing services for those who do not live close to or within the organization service area.</t>
  </si>
  <si>
    <t>The organization provides, at a minimum, crisis response, evaluation, and stabilization services in the organization service area regardless of place of residence.</t>
  </si>
  <si>
    <t>The organization has protocols that address management of the individual’s on-going treatment needs beyond crisis services. Protocols may provide for agreements with clinics in other localities, allowing the organization to refer and track individuals seeking non-crisis services to the organization or other clinics serving the individual’s area of residence.</t>
  </si>
  <si>
    <t>The organization coordinates care across the spectrum of health services, including access to high-quality physical health (both acute and chronic) and behavioral health care, as well as social services, housing, educational systems, and employment opportunities as necessary to facilitate wellness and recovery of the whole person.</t>
  </si>
  <si>
    <t>The organization coordinates with other systems to meet the needs of the people they serve, including criminal and juvenile justice and child welfare.</t>
  </si>
  <si>
    <t>The organization maintains the necessary documentation to satisfy the requirements of HIPAA, 42 CFR Part 2, requirements specific to minors, and other privacy and confidentiality requirements of state or federal law addressing care coordination and in interactions with the DCOs.</t>
  </si>
  <si>
    <t>The organization obtains necessary consents for sharing information with community partners where information is not able to be shared under HIPAA and other federal and state laws and regulations. If the organization is unable, after reasonable attempts, to obtain consent for any care coordination activity specified in program requirement 3, such attempts are documented and revisited periodically.</t>
  </si>
  <si>
    <t>Consistent with requirements of privacy, confidentiality, and the preferences and needs of people receiving services, the organization assists people receiving services and the families of children and youth referred to external providers or resources in obtaining an appointment and tracking participation in services to ensure coordination and receipt of supports.</t>
  </si>
  <si>
    <t>The organization coordinates care in keeping with the preferences of the person receiving services and their care needs.</t>
  </si>
  <si>
    <t>The organization develops a crisis plan with each person receiving services. Crisis plans may support the development of a Psychiatric Advanced Directive, if desired by the person receiving services. Psychiatric Advance Directives are entered in the electronic health record of the person receiving services so that the information is available to providers in emergency care settings.</t>
  </si>
  <si>
    <t>The organization has procedures to coordinate care in collaboration with the family/caregiver of the person receiving services. The organization develops a crisis plan with each person receiving services to identify the preferences of the person in the event of psychiatric or substance 
use crisis. 
- At minimum, people receiving services should be counseled about the use of the National Suicide &amp; Crisis Lifeline, local hotlines, warmlines, mobile crisis, and stabilization services should a crisis arise when providers are not in their office.</t>
  </si>
  <si>
    <t>The organization has procedures to coordinate care for medication reconciliation with other providers.</t>
  </si>
  <si>
    <t>The organization assists people receiving services and families to access benefits, including Medicaid, and enroll in programs or supports that may be beneficial to them.</t>
  </si>
  <si>
    <t>The organization has a health information technology system in place that includes electronic health records.</t>
  </si>
  <si>
    <t>The organization uses its secure health IT system and related technology tools to conduct activities such as population health management, quality improvement, quality measurement and reporting, disparity reduction, outreach, and research.</t>
  </si>
  <si>
    <t>The organization works with DCOs to ensure all steps are taken, including obtaining consent from people receiving services, to comply with privacy and confidentiality requirements. These include, but are not limited to, those of HIPAA (Pub. L. No. 104-191, 110 Stat. 1936 (1996)), 42 CFR Part 2, and other federal and state laws, including patient privacy requirements specific to the care of minors.</t>
  </si>
  <si>
    <t>Within two years from organization certification or submission of attestation the organization produces a plan to focus on ways to improve care coordination between the organization and all DCOs using a health IT system. This plan includes:  Information on how the organization can support electronic health information exchange to improve care transition to and from the organization using the health IT system they have in place or are implementing for transitions of care,  Integrating clinically relevant treatment records (evaluation planning, treatment, and care coordination) generated by the DCO for people receiving organization services and incorporating them into the organization health record,  All clinically relevant treatment records maintained by the organization are available to DCOs within the confines of federal and/or state laws governing sharing of health records</t>
  </si>
  <si>
    <t>The organization has a partnership establishing care coordination with Federally Qualified Health Centers and, where relevant, Rural Health Clinics, unless health care services are provided by the organization.</t>
  </si>
  <si>
    <t>For people receiving services who are served by other primary care providers, including but not limited to FQHC Look-Alikes and Community Health Centers, the organization has established protocols to ensure adequate care coordination.</t>
  </si>
  <si>
    <t>The organization has partnerships that establish care coordination expectations with programs that can provide inpatient psychiatric treatment, OTP services, medical withdrawal management facilities and ambulatory medical withdrawal management providers for substance use disorders, and residential substance use disorder treatment programs (if any exist within the organization service area). These include tribally operated mental health and substance use services including crisis services that are in the service area. The organization tracks when people receiving services are admitted to and discharged from these facilities (unless there is a formal transfer of care to a non-CCBC entity).</t>
  </si>
  <si>
    <t>The organization has established protocols and procedures for transitioning individuals from EDs, inpatient psychiatric programs, medically monitored withdrawal management services, and residential or inpatient facilities that serve children and youth such as Psychiatric Residential Treatment Facilities and other residential treatment facilities, to a safe community setting. This includes transfer of health records of services received (e.g., prescriptions), active follow-up after discharge, and, as appropriate, a plan for suicide prevention and safety, overdose prevention, and provision for peer services.</t>
  </si>
  <si>
    <t xml:space="preserve">The organization has partnerships (with a variety of community or regional services, supports, and providers. organizations are required to develop partnerships with the following organizations operating within the service area: Schools,  Child welfare agencies,  Juvenile and criminal justice agencies and facilities, including drug, mental health, veterans and other specialty courts, Indian Health Service youth regional treatment centers State licensed and nationally accredited child placing agencies for therapeutic foster 
care service,  The 988 Suicide &amp; Crisis Lifeline call center serving the area in which the organization is located,  Additional partners as required by certifying states,  organizations may develop partnerships based on the population served, the needs and preferences of people receiving services, and/or needs identified in the community needs assessment (see 3.c.3 for examples) </t>
  </si>
  <si>
    <t>The organization has partnerships in place with the nearest Department of Veterans Affairs' medical center, independent clinic, drop-in center, or other facility of the Department.</t>
  </si>
  <si>
    <t>The organization has care coordination partnerships establishing expectations with inpatient acute-care hospitals in the area served by the organization and their associated services/facilities including emergency departments, hospital outpatient clinics, urgent care centers, and residential crisis settings.</t>
  </si>
  <si>
    <t>Care coordination partnerships with these entities include: (1)Procedures and services, such as peer recovery specialist/coaches, to help individuals successfully transition from ED or hospital to organization and community care to ensure continuity of services and to minimize the time between discharge and follow up (2) Tracking when people receiving organization services are admitted to facilities providing the services listed above, as well as when they are discharged  The transfer of health records of services received (e.g., prescriptions) and active follow-up after discharge (3) For all people receiving organization services being discharged from such facilities who are at risk for suicide or overdose, a requirement to coordinate consent and follow_x0002_up services with the person receiving services within 24 hours of discharge and that continues until the individual is linked to services or assessed to be no longer at risk (4) The organization requests that notification be provided through the Admission-Discharge_x0002_Transfer (ADT) system of relevant inpatient and outpatient facilities, for people receiving organization services</t>
  </si>
  <si>
    <t>The organization makes and documents reasonable attempts to contact all people receiving organization services who are discharged from these settings within 24 hours of discharge.</t>
  </si>
  <si>
    <t>The organization designates interdisciplinary treatment teams that is responsible, with the person receiving services and their family/caregivers/legal guardians, to the extent the person receiving services desires their involvement for directing, coordinating, and managing care and services.</t>
  </si>
  <si>
    <t>The organization coordinates care and services provided by DCOs in accordance with the current treatment plan.</t>
  </si>
  <si>
    <t>Whether delivered directly or through a DCO agreement, the organization is responsible for ensuring access to all care specified in the Protecting Access to Medicare Act. This includes the following required services: crisis services; screening, assessment, and diagnosis; person-centered and family-centered treatment planning; outpatient behavioral health services; outpatient primary care screening and monitoring; targeted case management; psychiatric rehabilitation; peer and family supports; and intensive community-based outpatient behavioral health care for members of the U.S. Armed Forces and veterans.</t>
  </si>
  <si>
    <t>The organization organization directly delivers the majority (51% or more) of encounters across the required services (excluding Crisis Services) rather than through DCOs</t>
  </si>
  <si>
    <t>All organization services, if not available directly through the organization, are provided through a DCO.</t>
  </si>
  <si>
    <t>The organization or DCO make outside referrals if a needed specialty service is unavailable through the organization or DCO entities.</t>
  </si>
  <si>
    <t>People receiving organization services have freedom to choose providers within the organization and its DCOs.</t>
  </si>
  <si>
    <t>People receiving organization services will be informed of and have access to organization grievance procedures, including for organization services provided by a DCO</t>
  </si>
  <si>
    <t>With regard to organization or DCO services, the grievance process satisfies the minimum requirements of Medicaid and other grievance requirements such as those that may be mandated by relevant accrediting entities.</t>
  </si>
  <si>
    <t>The organization ensures all organization services, including those supplied by its DCOs, are provided in a manner aligned with the requirements of Section 2402(a) of the Affordable Care Act. The organization and its DCOs provide services that reflect person-centered and family-centered and recovery oriented, being respectful of the needs, preferences, and values of the person receiving organization services, and ensuring both involvement of the person receiving organization services and self-direction of services received.</t>
  </si>
  <si>
    <t>The services that the organization and its DCOs provide for children and adolescents are family‐centered, youth-guided, and developmentally appropriate.</t>
  </si>
  <si>
    <t>The organization provides crisis services directly or through a DCO agreement with existing state_x0002_sanctioned, certified, or licensed system or network for the provision of crisis behavioral health services as identified in these criteria. The organization has received approval from HHS to have a DCO relationship with a state_x0002_sanctioned crisis system that operates under less stringent standards than those identified in these criteria. The certifying state has received approval from HHS to certify organizations in its state that has or seeks to have a DCO relationship with a state-sanctioned crisis system with less stringent standards than those included in these criteria</t>
  </si>
  <si>
    <t>The organization provides or coordinates with telephonic, text, and chat crisis intervention call centers that meet 988 Suicide &amp; Crisis Lifeline standards for risk assessment and engagement of individuals at imminent risk of suicide.</t>
  </si>
  <si>
    <t>Protocols have been established to track referrals made from the call center to the organization or its DCO crisis care provider to ensure the timely delivery of mobile crisis team response, crisis stabilization, and post crisis follow-up care.</t>
  </si>
  <si>
    <t>The organization provides community-based behavioral health crisis intervention services using mobile crisis teams twenty-four hours per day, seven days per week to adults, children, youth, and families anywhere within the service area including at home, work, or anywhere else where the crisis is experienced.</t>
  </si>
  <si>
    <t>The organization provides crisis receiving/stabilization services that includes at minimum, urgent care/walk-in mental health and substance use disorder services for voluntary individuals.</t>
  </si>
  <si>
    <t>The organization has an established protocol specifying the role of law enforcement during the provision of crisis services.</t>
  </si>
  <si>
    <t>As a part of the requirement to provide training related to trauma-informed care, the organization specifically focuses on the application of trauma-informed approaches during crises.</t>
  </si>
  <si>
    <t>The organization directly, or through a DCO, provides screening, assessment, and diagnosis, including risk assessment for behavioral health conditions. In the event specialized services outside the expertise of the organization are required for purposes of screening, assessment, or diagnosis, the organization refers the person to an appropriate provider.</t>
  </si>
  <si>
    <t>Screening, assessment, and diagnosis are conducted in a timeframe responsive to the needs and preferences of the person receiving services and are of sufficient scope to assess the need for all services required to be provided by the organization.</t>
  </si>
  <si>
    <t>The organization’s initial evaluation of consumers includes the following: (1) preliminary diagnoses; (2) source of referral; (3) reason for seeking care, as stated by the person receiving organization services or other individuals who are significantly involved; (4) identification of the  immediate clinical care needs related to the diagnoses for mental and substance use disorders of the person receiving services; (5) a list of current prescriptions and over‐the‐counter medications, herbal remedies and dietary supplements and the indication for any medication; (6) A summary of previous mental health and substance use disorder treatments with a focus on which treatments helped and were not helpful; (7) The use of any alcohol and/or other drugs the person receiving services may be taking; (8) an assessment of whether the person seeking services is a risk to self or to others, including suicide risk factors; (9) an assessment of whether the  the person receiving services has other concerns for their safety, such as intimate partner violence; (10) assessment of need for medical care (with referral and follow‐up as required); (11) a determination of whether the person presently is or ever has been a member of the U.S. Armed Services; and (12) for children and youth, whether they have system involvement (such as child welfare and juvenile justice).</t>
  </si>
  <si>
    <t>All people receiving organization services receive a comprehensive evaluation.</t>
  </si>
  <si>
    <t>The comprehensive evaluation includes: (1) Reasons for seeking services at the organization, including information regarding onset of symptoms, severity of symptoms, and circumstances leading to the presentation to the organization of the person receiving services (2)  An overview of relevant social supports; social determinants of health and health related social needs such as housing, vocational, and educational status; family/caregiver and social support; legal issues; and insurance status (3) A description of cultural and environmental factors that may affect the treatment plan of the person receiving services, including the need for linguistic services or supports for people with LEP (4) Pregnancy and/or parenting status (5) Behavioral health history, including trauma history and previous therapeutic interventions and hospitalizations with a focus on what was helpful and what was not helpful in past treatments (6) Relevant medical history and major health conditions that impact current psychological status (7) A medication list including prescriptions, over-the counter medications, herbal remedies, dietary supplements, and other treatments or medications of the person receiving services. Include those identified in a Prescription Drug Monitoring Program (PDMP) that could affect their clinical presentation and/or pharmacotherapy, as well as information on allergies including medication allergies (8) An exam that includes current mental status, mental health (including depression screening, and other tools that may be used in ongoing measurement-based care) and substance use disorders (including tobacco, alcohol, and other drugs) (9) Basic cognitive screening for cognitive impairment (10) Assessment of imminent risk, including suicide risk, withdrawal and overdose risk, danger to self or others, urgent or critical medical conditions, and other immediate risks including threats from another person (11) The strengths, goals, preferences, and other factors to be considered in treatment and recovery planning of the person receiving services (12) Assessment of the need for other services required by the statute (i.e., peer and family/caregiver support services, targeted case management, psychiatric rehabilitation services) (13) Assessment of any relevant social service needs of the person receiving services, with necessary referrals made to social services. For children and youth receiving services, assessment of systems involvement such as child welfare and juvenile justice and referral to child welfare agencies as appropriate (14) An assessment of need for a physical exam or further evaluation by appropriate health care professionals, including the primary care provider (with appropriate referral and follow-up) of the person receiving services (14) The preferences of the person receiving services regarding the use technologies such as telehealth/telemedicine, video conferencing, digital therapeutics, remote patient monitoring, and asynchronous interventions</t>
  </si>
  <si>
    <t>Screening and assessment conducted by the organization related to behavioral health include those for which the organization is accountable pursuant to program requirement 5 and Appendix B of the criteria.</t>
  </si>
  <si>
    <t>The organization uses standardized and validated and developmentally appropriate screening and assessment tools appropriate for the person and, where warranted, brief motivational interviewing techniques to facilitate engagement.</t>
  </si>
  <si>
    <t>The organization uses culturally and linguistically appropriate screening tools and approaches that accommodate all literacy levels and disabilities (e.g., hearing disability, cognitive limitations), when appropriate.</t>
  </si>
  <si>
    <t>If screening identifies unsafe substance use, including problematic alcohol or other substance use, the organization conducts a brief intervention and the person receiving services is provided a full assessment and treatment, if appropriate within the level of care of the organization, or referred to a more appropriate level of care. If the screening identifies more immediate threats to the safety of the person receiving services, the organization takes appropriate action as described in 2.b.1.</t>
  </si>
  <si>
    <t>The organization directly, or through a DCO, provides person-centered and family-centered treatment planning including but not limited to, risk assessment and crisis planning.</t>
  </si>
  <si>
    <t>The organization develops an individualized treatment plan based on information obtained through comprehensive evaluation and the person receiving services’ goals and preferences.</t>
  </si>
  <si>
    <t>The organization uses the initial and comprehensive evaluations and ongoing screening assessments of the person receiving services to inform the treatment plan and services provided.</t>
  </si>
  <si>
    <t>The organization seeks consultation where appropriate during treatment planning (e.g., eating disorders, traumatic brain injury, intellectual and developmental disabilities (I/DD), interpersonal violence and human trafficking.</t>
  </si>
  <si>
    <t>The organization directly, or through a DCO, provides outpatient behavioral health care including psychopharmacological treatment that are evidence-based services using best practices for treating mental health and substance use disorders across the lifespan with tailored approaches for adults, children, and families.</t>
  </si>
  <si>
    <t>In the event specialized or more intensive services outside the expertise of the organization or DCO are required for purposes of outpatient mental and substance use disorder treatment the organization makes them available through referral or other formal arrangement with other providers or, where necessary and appropriate, through use of telehealth/telemedicine, in alignment with state and federal laws and regulations.</t>
  </si>
  <si>
    <t>The organization provides or makes available through a formal arrangement traditional practices/treatment as appropriate for the people receiving services served in the organization area.</t>
  </si>
  <si>
    <t>The organization delivers the evidence-based practices as required by certifying states.</t>
  </si>
  <si>
    <t>Treatments are provided that are appropriate for the phase of life and development of the person receiving services and delivered by staff with specific training in treating the segment of the population being served. When treating children and adolescents, organizations provide evidenced-based services that are developmentally appropriate, youth-guided, and family/caregiver-driven. When treating older adults, the desires and functioning of the individual person receiving services are considered, and appropriate evidence-based treatments are provided. When treating individuals with developmental or other cognitive disabilities, level of functioning is considered, and appropriate evidence-based treatments are provided.</t>
  </si>
  <si>
    <t>The organization monitors key health indicators and health risks, and coordinates care in a timely fashion. The Medical Director has established protocols that conform to screening recommendations with scores of A and B of the United States Preventive Services Task Force Recommendations for the following conditions: HIV and viral hepatitis; Primary care screening pursuant to organization Program Requirement 5 Quality and Other Reporting and Appendix B; Other clinically indicated primary care key health indicators of children, adults, and older adults receiving services, as determined by the organization Medical Director and based on environmental factors, social determinants of health, and common physical health conditions experienced by the organization person receiving services population.</t>
  </si>
  <si>
    <t>The Medical Director developed organizational protocols to ensure screening for common physical health conditions experienced by organization populations across the lifespan. Protocols include:  Identifying people receiving services with chronic diseases; Ensuring that people receiving services are asked about physical health symptoms;  Establishing systems for collection and analysis of laboratory samples, fulfilling the requirements of 4.g</t>
  </si>
  <si>
    <t>The organization should have the ability to collect biologic samples directly, through DCO, or through a formal agreement. Laboratory analyses can be done</t>
  </si>
  <si>
    <t>The organization provides ongoing primary care monitoring of health conditions as identified in 4.g.1 and 4.g.2., and as clinically indicated for the individual. Monitoring includes the following: Ensuring individuals have access to primary care services;  Ensuring ongoing periodic laboratory testing and physical measurement of health status indicators and changes in the status of chronic health conditions;  Coordinating care with primary care and specialty health providers including tracking attendance at needed physical health care appointments; and promoting a healthy lifestyle</t>
  </si>
  <si>
    <t>The organization provides directly, or through a DCO, targeted case management services that assists people receiving services in sustaining recovery, and gaining access to needed medical, social, legal, educational, housing, vocational, and other services and supports. organization targeted case management should include supports for people deemed at high risk of suicide or overdose, particularly during times of transitions; individual with complex or serious mental health or substance use conditions and for individuals who have a short-term need for support in a critical period</t>
  </si>
  <si>
    <t>The organization provides the scope of targeted case management services to the specific populations for which they are intended as specified (if any) by certifying states</t>
  </si>
  <si>
    <t>The organization or through a DCO provides evidence-based rehabilitation services for both mental health and substance use disorders. Psychiatric rehabilitation services include: Supported employment programs designed to provide those receiving services with on-going support to obtain and maintain competitive, integrated employment (e.g., evidence-based supported employment, customized employment programs, or employment supports that are run in coordination with Vocational Rehabilitation or Career One-Stop services) ;  Services that help people to participate in supported education and other educational services; achieve social inclusion and community connectedness; participate in medication education, self-management, and/or individual and family/caregiver psychoeducation; and find and maintain safe and stable housing</t>
  </si>
  <si>
    <t>The organization or through a DCO provides peer supports, including peer specialist and recovery coaches, peer counseling, and family/caregiver supports.</t>
  </si>
  <si>
    <t>The organization or through a DCO provides the scope of peer and family services specified (if any) by certifying states</t>
  </si>
  <si>
    <t>The organization provides directly, or through a DCO, intensive, community-based behavioral health care for certain members of the U.S. Armed Forces and veterans, particularly those Armed Forces members located 50 miles or more (or one hour’s drive time) from a Military Treatment Facility and veterans living 40 miles or more (driving distance) from a VA medical facility, or as otherwise required by federal law. The organization has demonstrated efforts to facilitate the provision of intensive community-based behavioral health services to veterans and active-duty military personnel.</t>
  </si>
  <si>
    <t>With all individuals inquiring about services, the organization documents whether they have ever served in the U.S. military. For those affirming current or former service in the U.S. military, organizations either directs them to care or provides care through the organization as required by criterion 4.k.2.</t>
  </si>
  <si>
    <t>The organization offers assistance with enrollment in the VHA for the delivery of health and behavioral health services to persons affirming former military service</t>
  </si>
  <si>
    <t>The organization ensures coordination for the care of substance use disorders and other mental health conditions for veterans and active duty military personnel who experience both, to the extent those services are appropriately provided by the organization in accordance with criteria 4.k.1 and 4.k.2.</t>
  </si>
  <si>
    <t>The organization provides for integration and coordination of care for behavioral health conditions and other components of health care for all veterans and active duty military personnel who experience both, to the extent those services are appropriately provided by the organization in accordance with criteria 4.k.1 and 4.k.2.</t>
  </si>
  <si>
    <t>The organization assigns a Principal Behavioral Health Provider to every veteran seen, unless the VHA has already assigned a Principal Behavioral Health Provider. When veterans are seeing more than one behavioral health provider and when they are involved in more than one program, the identity of the Principal Behavioral Health Provider is made clear to the veteran and identified in the health record. The Principal Behavioral Health Provider fulfills requirements in accordance with accordance with criteria 4.k.4.</t>
  </si>
  <si>
    <t>The organization provides behavioral health services for veterans that are recovery-oriented and adhere to the guiding principles of recovery (outlined in criteria 4.k.5), VHA recovery, and other VHA guidelines.</t>
  </si>
  <si>
    <t>The organization develops a behavioral health treatment plan for all veterans receiving behavioral health services compliant with provisions of Criteria 4.K.</t>
  </si>
  <si>
    <t>The organization has the capacity to collect, report, and track encounter, outcome, and quality data, including, but not limited to, data capturing of: Characteristics of people receiving services;  Staffing;  Access to services;  Use of services;  Screening, prevention, and treatment;  Care coordination; Other processes of care;  Costs;  Outcomes of people receiving services.</t>
  </si>
  <si>
    <t>The organization collects and reports the Clinic-Collected quality measures identified as required in Appendix B for all people receiving organization services. organizations report quality measures nine (9) months after the end of the measurement year as that term is defined in the technical specifications.</t>
  </si>
  <si>
    <t>The organization collects and reports any of the optional Clinic-Collected measures identified in Appendix B as required (if any) by certifying states.</t>
  </si>
  <si>
    <t>The organization develops, implements, and maintains an effective, organization-wide continuous quality improvement (CQI) plan for the services provided.</t>
  </si>
  <si>
    <t>The organization establishes a critical review process to review CQI outcomes and implement changes to staffing, services, and availability that improves the quality and timeliness of services.</t>
  </si>
  <si>
    <t>The CQI plan focuses on indicators related to improved behavioral and physical health outcomes and takes actions to demonstrate improvement in organization performance.</t>
  </si>
  <si>
    <t>The CQI plan addresses how the organization reviews known significant events including, at a minimum: Deaths by suicide or suicide attempts of people receiving services, Fatal and non-fatal overdoses, All-cause mortality among people receiving organization services, 30-day hospital readmissions for psychiatric or substance use reasons, Such other events the state or applicable accreditation bodies may deem appropriate for examination and remediation as part of a CQI plan</t>
  </si>
  <si>
    <t>The CQI plan is data-driven and the organization considers the use of quantitative and qualitative data in their CQI activities</t>
  </si>
  <si>
    <t>The CQI plan includes an explicit focus on populations experiencing health disparities (including racial and ethnic groups and sexual and gender minorities) and addresses how the organization uses disaggregated data from the quality measures and, as available, other data to track and improve outcomes for populations facing health disparities.</t>
  </si>
  <si>
    <t>The organization maintains documentation establishing the organization conforms to at least one of the following statutorily established criteria: (1) Is a non-profit organization, exempt from tax under Section 501(c)(3) of the United States Internal Revenue Code OR (2) Is part of a local government behavioral health authority OR (3) Is operated under the authority of the Indian Health Service, an Indian tribe, or tribal organization pursuant to a contract, grant, cooperative agreement, or compact with the Indian Health Service pursuant to the Indian Self-Determination Act (25 U.S.C. 450 et seq.) OR (4) Is an urban Indian organization pursuant to a grant or contract with the Indian Health Service under Title V of the Indian Health Care Improvement Act (25 U.S.C. 1601 et seq.)</t>
  </si>
  <si>
    <t>To the extent organizations are not operated under the authority of the Indian Health Service, an Indian tribe, or tribal or urban Indian organization, organizations has reached out to such entities within their geographic service area and enter into arrangements with those entities to assist in the provision of services to tribal members and to inform the provision of services to tribal members. To the extent the organization and such entities jointly provide services, the organization and those collaborating entities, as a whole, satisfy the requirements of these criteria.</t>
  </si>
  <si>
    <t>An independent financial audit is performed annually for the duration that the clinic is designated as a organization in accordance with federal audit requirements, and, where indicated, a corrective action plan is submitted addressing all findings, questioned costs, reportable conditions, and material weakness cited in the Audit Report.</t>
  </si>
  <si>
    <t>The organization is enrolled as a Medicaid provider and licensed, certified, or accredited provider of both mental health and substance use disorder services including developmentally appropriate services to children, youth, and their families, unless there is a state or federal administrative, statutory, or regulatory framework that substantially prevents the organization organization provider type from obtaining the necessary licensure, certification, or accreditation to provide these services.</t>
  </si>
  <si>
    <t>The organization adheres to any applicable state accreditation, certification, and/or licensing requirements.</t>
  </si>
  <si>
    <t>The organization participates in SAMHSA Behavioral Health Treatment Locator.</t>
  </si>
  <si>
    <t>Financial Preparedness/Sustainability (Disclaimer: This is not a component of the SAMHSA Expansion Grantee criteria, but are critical for establishing future sustainability as a organization)</t>
  </si>
  <si>
    <t>The organization regularly examines balance sheet aside from the official audit</t>
  </si>
  <si>
    <t>The organization's financing and accounting system provides the information necessary to analyze and understand costs (Ex: Clearly identifies cost centers by program, General Ledger contain code descriptions, ability to provide detailed descriptions of miscellaneous expenses, payroll designed to identify employee cost by program)</t>
  </si>
  <si>
    <t>The organization's current software system accurately counts visits by service</t>
  </si>
  <si>
    <t>The organization has the capacity to establish the cost per delivered hour for each organization service provided</t>
  </si>
  <si>
    <t>The organization has capacity to run Medicaid population utilization trends tied to costs that support a Prospective Payment System (PPS) rate setting or other alternative payment model (APM)approaches</t>
  </si>
  <si>
    <t>The organization has capacity to run Medicaid population PPS rate scenarios to determine the financial consequences of proposed PPS rates for their clinic.</t>
  </si>
  <si>
    <t>When applicable, organization has the data measurement and reporting capacity to meet organization quality data reporting element requirements necessary for quality bonus indicators that PPS-2 states must report.</t>
  </si>
  <si>
    <t>Organization management staffing is adequate for the needs of organization, as determined by the needs assessment and staffing plan.</t>
  </si>
  <si>
    <t>Organization practitioners providing direct services furnish them within their scope of practice in accordance with all applicable federal, state, and local laws and regulations, including Medicaid billing regulations or policies.</t>
  </si>
  <si>
    <t>Organization</t>
  </si>
  <si>
    <t>Organization auxiliary aids and services are available, ADA compliant, and responsive to the needs of people with physical, cognitive, and/or developmental disabilities (e.g., sign language interpreters, teletype [TTY] lines) receiving services.</t>
  </si>
  <si>
    <t>Organization policies have explicit provisions for ensuring that all employees, affiliated providers, and interpreters understand and adhere to confidentiality and privacy requirements applicable to the service provider, including but not limited to the requirements of the Health Insurance Portability and Accountability Act (HIPAA), 42 CFR Part 2 (Confidentiality of Alcohol and Drug Abuse Patient Records), patient privacy requirements specific to care for minors, and other state and federal laws.</t>
  </si>
  <si>
    <t>Organization services conform to state or county/municipal court standards for the provision of voluntary and court-ordered services.</t>
  </si>
  <si>
    <t>Organization treatment teams update the person-centered and family-centered diagnostic and treatment plan, in agreement with and endorsed by the person receiving services, when changes occur with the status of the person receiving services, based on responses to treatment, or when there are changes in treatment goals.</t>
  </si>
  <si>
    <t>Organization staff who work with military or veteran consumers are trained in cultural competence, and specifically military and veterans’ culture.</t>
  </si>
  <si>
    <t>Organizations participating in Section 223 Demonstration report the data to their states.</t>
  </si>
  <si>
    <t>Organization-Es that are required to report quality measure data, report it directly to SAMHSA.</t>
  </si>
  <si>
    <t>Organizations participating in the Section 223 Demonstration program participate in discussions with the national evaluation team and other evaluation-related data collection activities if requested.</t>
  </si>
  <si>
    <t>Organizations participating in the Section 223 Demonstration program annually submit a cost report with supporting data within six months after the end of each Section 223 Demonstration year to the state.</t>
  </si>
  <si>
    <t xml:space="preserve">The organization has completed a community needs assessment.                                                                                        Refer to the organization criteria compliance checklist for details on requirements.  https://www.samhsa.gov/sites/default/files/Organization-compliance-checklist.pdf </t>
  </si>
  <si>
    <t>Organization agreements for care coordination do not limit the freedom of a person receiving services to choose their provider within the organization, its DCOs, or any other provider.</t>
  </si>
  <si>
    <t>The organization (Organizations are not required to have all these capabilities in place when certified or when submitting their attestation) uses technology that has been certified to current criteria under the ONC Health IT Certification Program for the following required core set of certified health IT capabilities that align with key clinical practice and care delivery requirements for organizations: 1)Capture health information, including demographic information such as race, ethnicity, preferred language, sexual and gender identity, and disability status (as feasible) , 2) At a minimum, support care coordination by sending and receiving summary of care records, Provide people receiving services with timely electronic access to view, download, or transmit their health information or to access their health information via an API using a personal health app of their choice, 3) Provide evidence-based clinical decision support,  Conduct electronic prescribing</t>
  </si>
  <si>
    <t>Organization treatment teams include the person receiving organization services, their family/caregivers to the extent the person receiving organization services chooses, and any other people the person receiving organization services desires to be involved in their care. All organization treatment planning and care coordination are person-centered and family-centered and align with the requirements of Section 2402(a) of the Affordable Care Act.</t>
  </si>
  <si>
    <t>Organization services provided by DCOs meet the same quality standards as those required of the organization</t>
  </si>
  <si>
    <t>Organization services are responsive to the race, ethnicity, sexual orientation, and gender identity of the person receiving organization services and are culturally and ethically appropriate, as indicated in the needs assessment, including services for people who are American Indian or Alaska Native.</t>
  </si>
  <si>
    <t>Organizations participating in the Section 223 Demonstration have arrangements with DCOs for access to quality measures data for organization services delivered by DCOs as legally permissible.</t>
  </si>
  <si>
    <t>Organizations participating in the Section 223 Demonstration address the data resulting from the organization-collected and, as applicable for the, State-Collected, quality measures that may be required as part of the Demonstration.</t>
  </si>
  <si>
    <t>General Requirements of organizational Authority and Finances</t>
  </si>
  <si>
    <t xml:space="preserve">The organization has identified how to integrate meaningful participation in leadership and decision-making positions within their governance by individuals with lived experience of mental and/or substance use disorders and their families, including youth. Implementation of this is in fildelity with one of the options laid out in Criteria 6.b and their requirements.
Option 1. At least fifty-one percent of the organization governing board is comprised of individuals with lived experience of mental and/or substance use disorders and families. OR 
Option 2. Individuals with lived experience of mental and/or substance use disorders and family members of people receiving services have representation in governance that assures input into Identifying community needs and goals and objectives of the organization; service development, quality improvement, and the activities of the organization; fiscal and budgetary decisions; and governance (human resource planning, leadership recruitment and selection, etc.).                                                                                                                        Refer to checklist for more detail about Option 2 https://www.samhsa.gov/sites/default/files/Organization-compliance-checklist.pdf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</si>
</sst>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1"/>
      <color theme="1"/>
      <name val="Calibri"/>
      <family val="2"/>
      <scheme val="minor"/>
    </font>
    <font>
      <sz val="8"/>
      <name val="Calibri"/>
      <family val="2"/>
      <scheme val="minor"/>
    </font>
    <font>
      <i/>
      <sz val="11"/>
      <color theme="1"/>
      <name val="Calibri"/>
      <family val="2"/>
      <scheme val="minor"/>
    </font>
    <font>
      <b/>
      <sz val="14"/>
      <color theme="1"/>
      <name val="Calibri"/>
      <family val="2"/>
      <scheme val="minor"/>
    </font>
    <font>
      <b/>
      <sz val="12"/>
      <color theme="1"/>
      <name val="Calibri"/>
      <family val="2"/>
      <scheme val="minor"/>
    </font>
    <font>
      <sz val="10"/>
      <color theme="1"/>
      <name val="Calibri"/>
      <family val="2"/>
      <scheme val="minor"/>
    </font>
    <font>
      <sz val="14"/>
      <color theme="1"/>
      <name val="Calibri"/>
      <family val="2"/>
      <scheme val="minor"/>
    </font>
    <font>
      <sz val="11"/>
      <color rgb="FFFF0000"/>
      <name val="Calibri"/>
      <family val="2"/>
      <scheme val="minor"/>
    </font>
    <font>
      <b/>
      <sz val="11"/>
      <color rgb="FFFF0000"/>
      <name val="Calibri"/>
      <family val="2"/>
      <scheme val="minor"/>
    </font>
    <font>
      <b/>
      <sz val="11"/>
      <name val="Calibri"/>
      <family val="2"/>
      <scheme val="minor"/>
    </font>
    <font>
      <sz val="11"/>
      <color rgb="FF000000"/>
      <name val="Calibri"/>
      <family val="2"/>
      <scheme val="minor"/>
    </font>
  </fonts>
  <fills count="18">
    <fill>
      <patternFill patternType="none"/>
    </fill>
    <fill>
      <patternFill patternType="gray125"/>
    </fill>
    <fill>
      <patternFill patternType="solid">
        <fgColor theme="9"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rgb="FF99CCFF"/>
        <bgColor indexed="64"/>
      </patternFill>
    </fill>
    <fill>
      <patternFill patternType="solid">
        <fgColor theme="0" tint="-0.249977111117893"/>
        <bgColor indexed="64"/>
      </patternFill>
    </fill>
    <fill>
      <patternFill patternType="solid">
        <fgColor theme="5"/>
        <bgColor indexed="64"/>
      </patternFill>
    </fill>
    <fill>
      <patternFill patternType="solid">
        <fgColor theme="0"/>
        <bgColor indexed="64"/>
      </patternFill>
    </fill>
    <fill>
      <patternFill patternType="solid">
        <fgColor theme="8" tint="0.39997558519241921"/>
        <bgColor indexed="64"/>
      </patternFill>
    </fill>
    <fill>
      <patternFill patternType="solid">
        <fgColor theme="4"/>
        <bgColor indexed="64"/>
      </patternFill>
    </fill>
    <fill>
      <patternFill patternType="solid">
        <fgColor theme="7"/>
        <bgColor indexed="64"/>
      </patternFill>
    </fill>
    <fill>
      <patternFill patternType="solid">
        <fgColor theme="9" tint="-0.249977111117893"/>
        <bgColor indexed="64"/>
      </patternFill>
    </fill>
    <fill>
      <patternFill patternType="solid">
        <fgColor rgb="FFCCCCFF"/>
        <bgColor indexed="64"/>
      </patternFill>
    </fill>
    <fill>
      <patternFill patternType="solid">
        <fgColor rgb="FFFF9999"/>
        <bgColor indexed="64"/>
      </patternFill>
    </fill>
    <fill>
      <patternFill patternType="solid">
        <fgColor rgb="FFFF5050"/>
        <bgColor indexed="64"/>
      </patternFill>
    </fill>
    <fill>
      <patternFill patternType="solid">
        <fgColor rgb="FF9A79F7"/>
        <bgColor indexed="64"/>
      </patternFill>
    </fill>
    <fill>
      <patternFill patternType="solid">
        <fgColor theme="2"/>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s>
  <cellStyleXfs count="1">
    <xf numFmtId="0" fontId="0" fillId="0" borderId="0"/>
  </cellStyleXfs>
  <cellXfs count="155">
    <xf numFmtId="0" fontId="0" fillId="0" borderId="0" xfId="0"/>
    <xf numFmtId="0" fontId="0" fillId="0" borderId="0" xfId="0" applyAlignment="1">
      <alignment wrapText="1"/>
    </xf>
    <xf numFmtId="0" fontId="4" fillId="0" borderId="0" xfId="0" applyFont="1" applyAlignment="1">
      <alignment horizontal="left" vertical="center" wrapText="1"/>
    </xf>
    <xf numFmtId="0" fontId="0" fillId="0" borderId="0" xfId="0" applyAlignment="1">
      <alignment vertical="center" wrapText="1"/>
    </xf>
    <xf numFmtId="0" fontId="4" fillId="0" borderId="0" xfId="0" applyFont="1" applyAlignment="1">
      <alignment wrapText="1"/>
    </xf>
    <xf numFmtId="0" fontId="3" fillId="0" borderId="0" xfId="0" applyFont="1" applyAlignment="1" applyProtection="1">
      <alignment wrapText="1"/>
      <protection locked="0"/>
    </xf>
    <xf numFmtId="0" fontId="0" fillId="0" borderId="0" xfId="0" applyAlignment="1" applyProtection="1">
      <alignment wrapText="1"/>
      <protection locked="0"/>
    </xf>
    <xf numFmtId="0" fontId="0" fillId="0" borderId="0" xfId="0" applyAlignment="1" applyProtection="1">
      <alignment horizontal="center" wrapText="1"/>
      <protection locked="0"/>
    </xf>
    <xf numFmtId="49" fontId="0" fillId="0" borderId="0" xfId="0" applyNumberFormat="1" applyAlignment="1" applyProtection="1">
      <alignment horizontal="center" wrapText="1"/>
      <protection locked="0"/>
    </xf>
    <xf numFmtId="10" fontId="0" fillId="0" borderId="0" xfId="0" applyNumberFormat="1" applyAlignment="1" applyProtection="1">
      <alignment wrapText="1"/>
      <protection locked="0"/>
    </xf>
    <xf numFmtId="0" fontId="3" fillId="0" borderId="0" xfId="0" applyFont="1" applyAlignment="1" applyProtection="1">
      <alignment horizontal="center" wrapText="1"/>
      <protection locked="0"/>
    </xf>
    <xf numFmtId="0" fontId="0" fillId="0" borderId="1" xfId="0" applyBorder="1" applyAlignment="1" applyProtection="1">
      <alignment wrapText="1"/>
      <protection locked="0"/>
    </xf>
    <xf numFmtId="0" fontId="1" fillId="0" borderId="1" xfId="0" applyFont="1" applyBorder="1" applyAlignment="1" applyProtection="1">
      <alignment horizontal="center" wrapText="1"/>
      <protection locked="0"/>
    </xf>
    <xf numFmtId="0" fontId="1" fillId="4" borderId="1" xfId="0" applyFont="1" applyFill="1" applyBorder="1" applyAlignment="1" applyProtection="1">
      <alignment wrapText="1"/>
      <protection locked="0"/>
    </xf>
    <xf numFmtId="0" fontId="1" fillId="3" borderId="1" xfId="0" applyFont="1" applyFill="1" applyBorder="1" applyAlignment="1" applyProtection="1">
      <alignment wrapText="1"/>
      <protection locked="0"/>
    </xf>
    <xf numFmtId="0" fontId="1" fillId="2" borderId="1" xfId="0" applyFont="1" applyFill="1" applyBorder="1" applyAlignment="1" applyProtection="1">
      <alignment wrapText="1"/>
      <protection locked="0"/>
    </xf>
    <xf numFmtId="0" fontId="1" fillId="9" borderId="1" xfId="0" applyFont="1" applyFill="1" applyBorder="1" applyAlignment="1" applyProtection="1">
      <alignment wrapText="1"/>
      <protection locked="0"/>
    </xf>
    <xf numFmtId="0" fontId="0" fillId="9" borderId="1" xfId="0" applyFill="1" applyBorder="1" applyAlignment="1" applyProtection="1">
      <alignment wrapText="1"/>
      <protection locked="0"/>
    </xf>
    <xf numFmtId="0" fontId="1" fillId="13" borderId="1" xfId="0" applyFont="1" applyFill="1" applyBorder="1" applyAlignment="1" applyProtection="1">
      <alignment wrapText="1"/>
      <protection locked="0"/>
    </xf>
    <xf numFmtId="0" fontId="0" fillId="13" borderId="1" xfId="0" applyFill="1" applyBorder="1" applyAlignment="1" applyProtection="1">
      <alignment wrapText="1"/>
      <protection locked="0"/>
    </xf>
    <xf numFmtId="0" fontId="0" fillId="0" borderId="1" xfId="0" applyBorder="1" applyAlignment="1">
      <alignment wrapText="1"/>
    </xf>
    <xf numFmtId="0" fontId="1" fillId="0" borderId="1" xfId="0" applyFont="1" applyBorder="1" applyAlignment="1">
      <alignment wrapText="1"/>
    </xf>
    <xf numFmtId="0" fontId="1" fillId="0" borderId="1" xfId="0" applyFont="1" applyBorder="1" applyAlignment="1">
      <alignment horizontal="center" wrapText="1"/>
    </xf>
    <xf numFmtId="49" fontId="1" fillId="0" borderId="1" xfId="0" applyNumberFormat="1" applyFont="1" applyBorder="1" applyAlignment="1">
      <alignment horizontal="center" wrapText="1"/>
    </xf>
    <xf numFmtId="10" fontId="1" fillId="0" borderId="1" xfId="0" applyNumberFormat="1" applyFont="1" applyBorder="1" applyAlignment="1">
      <alignment wrapText="1"/>
    </xf>
    <xf numFmtId="0" fontId="1" fillId="14" borderId="1" xfId="0" applyFont="1" applyFill="1" applyBorder="1" applyAlignment="1">
      <alignment horizontal="right" wrapText="1"/>
    </xf>
    <xf numFmtId="0" fontId="1" fillId="14" borderId="1" xfId="0" applyFont="1" applyFill="1" applyBorder="1" applyAlignment="1">
      <alignment horizontal="center" wrapText="1"/>
    </xf>
    <xf numFmtId="49" fontId="1" fillId="14" borderId="1" xfId="0" applyNumberFormat="1" applyFont="1" applyFill="1" applyBorder="1" applyAlignment="1">
      <alignment horizontal="center" wrapText="1"/>
    </xf>
    <xf numFmtId="10" fontId="1" fillId="14" borderId="1" xfId="0" applyNumberFormat="1" applyFont="1" applyFill="1" applyBorder="1" applyAlignment="1">
      <alignment horizontal="right" wrapText="1"/>
    </xf>
    <xf numFmtId="0" fontId="0" fillId="0" borderId="1" xfId="0" applyBorder="1" applyAlignment="1">
      <alignment horizontal="center" wrapText="1"/>
    </xf>
    <xf numFmtId="49" fontId="0" fillId="0" borderId="1" xfId="0" applyNumberFormat="1" applyBorder="1" applyAlignment="1">
      <alignment horizontal="center" wrapText="1"/>
    </xf>
    <xf numFmtId="10" fontId="0" fillId="0" borderId="1" xfId="0" applyNumberFormat="1" applyBorder="1" applyAlignment="1">
      <alignment wrapText="1"/>
    </xf>
    <xf numFmtId="0" fontId="1" fillId="4" borderId="1" xfId="0" applyFont="1" applyFill="1" applyBorder="1" applyAlignment="1">
      <alignment wrapText="1"/>
    </xf>
    <xf numFmtId="0" fontId="1" fillId="4" borderId="1" xfId="0" applyFont="1" applyFill="1" applyBorder="1" applyAlignment="1">
      <alignment horizontal="center" wrapText="1"/>
    </xf>
    <xf numFmtId="49" fontId="1" fillId="4" borderId="1" xfId="0" applyNumberFormat="1" applyFont="1" applyFill="1" applyBorder="1" applyAlignment="1">
      <alignment horizontal="center" wrapText="1"/>
    </xf>
    <xf numFmtId="10" fontId="1" fillId="4" borderId="1" xfId="0" applyNumberFormat="1" applyFont="1" applyFill="1" applyBorder="1" applyAlignment="1">
      <alignment wrapText="1"/>
    </xf>
    <xf numFmtId="0" fontId="0" fillId="0" borderId="1" xfId="0" applyBorder="1"/>
    <xf numFmtId="0" fontId="1" fillId="3" borderId="1" xfId="0" applyFont="1" applyFill="1" applyBorder="1" applyAlignment="1">
      <alignment wrapText="1"/>
    </xf>
    <xf numFmtId="0" fontId="1" fillId="3" borderId="1" xfId="0" applyFont="1" applyFill="1" applyBorder="1" applyAlignment="1">
      <alignment horizontal="center" wrapText="1"/>
    </xf>
    <xf numFmtId="49" fontId="1" fillId="3" borderId="1" xfId="0" applyNumberFormat="1" applyFont="1" applyFill="1" applyBorder="1" applyAlignment="1">
      <alignment horizontal="center" wrapText="1"/>
    </xf>
    <xf numFmtId="10" fontId="1" fillId="3" borderId="1" xfId="0" applyNumberFormat="1" applyFont="1" applyFill="1" applyBorder="1" applyAlignment="1">
      <alignment wrapText="1"/>
    </xf>
    <xf numFmtId="0" fontId="1" fillId="2" borderId="1" xfId="0" applyFont="1" applyFill="1" applyBorder="1" applyAlignment="1">
      <alignment wrapText="1"/>
    </xf>
    <xf numFmtId="0" fontId="1" fillId="2" borderId="1" xfId="0" applyFont="1" applyFill="1" applyBorder="1" applyAlignment="1">
      <alignment horizontal="center" wrapText="1"/>
    </xf>
    <xf numFmtId="49" fontId="1" fillId="2" borderId="1" xfId="0" applyNumberFormat="1" applyFont="1" applyFill="1" applyBorder="1" applyAlignment="1">
      <alignment horizontal="center" wrapText="1"/>
    </xf>
    <xf numFmtId="10" fontId="1" fillId="2" borderId="1" xfId="0" applyNumberFormat="1" applyFont="1" applyFill="1" applyBorder="1" applyAlignment="1">
      <alignment wrapText="1"/>
    </xf>
    <xf numFmtId="0" fontId="1" fillId="9" borderId="1" xfId="0" applyFont="1" applyFill="1" applyBorder="1" applyAlignment="1">
      <alignment wrapText="1"/>
    </xf>
    <xf numFmtId="0" fontId="0" fillId="9" borderId="1" xfId="0" applyFill="1" applyBorder="1" applyAlignment="1">
      <alignment wrapText="1"/>
    </xf>
    <xf numFmtId="0" fontId="1" fillId="9" borderId="1" xfId="0" applyFont="1" applyFill="1" applyBorder="1" applyAlignment="1">
      <alignment horizontal="center" wrapText="1"/>
    </xf>
    <xf numFmtId="49" fontId="1" fillId="9" borderId="1" xfId="0" applyNumberFormat="1" applyFont="1" applyFill="1" applyBorder="1" applyAlignment="1">
      <alignment horizontal="center" wrapText="1"/>
    </xf>
    <xf numFmtId="10" fontId="1" fillId="9" borderId="1" xfId="0" applyNumberFormat="1" applyFont="1" applyFill="1" applyBorder="1" applyAlignment="1">
      <alignment wrapText="1"/>
    </xf>
    <xf numFmtId="0" fontId="1" fillId="13" borderId="1" xfId="0" applyFont="1" applyFill="1" applyBorder="1" applyAlignment="1">
      <alignment wrapText="1"/>
    </xf>
    <xf numFmtId="0" fontId="0" fillId="13" borderId="1" xfId="0" applyFill="1" applyBorder="1" applyAlignment="1">
      <alignment wrapText="1"/>
    </xf>
    <xf numFmtId="0" fontId="1" fillId="13" borderId="1" xfId="0" applyFont="1" applyFill="1" applyBorder="1" applyAlignment="1">
      <alignment horizontal="center" wrapText="1"/>
    </xf>
    <xf numFmtId="49" fontId="1" fillId="13" borderId="1" xfId="0" applyNumberFormat="1" applyFont="1" applyFill="1" applyBorder="1" applyAlignment="1">
      <alignment horizontal="center" wrapText="1"/>
    </xf>
    <xf numFmtId="10" fontId="1" fillId="13" borderId="1" xfId="0" applyNumberFormat="1" applyFont="1" applyFill="1" applyBorder="1" applyAlignment="1">
      <alignment wrapText="1"/>
    </xf>
    <xf numFmtId="0" fontId="7" fillId="17" borderId="1" xfId="0" applyFont="1" applyFill="1" applyBorder="1" applyAlignment="1">
      <alignment horizontal="center" wrapText="1"/>
    </xf>
    <xf numFmtId="0" fontId="7" fillId="17" borderId="1" xfId="0" applyFont="1" applyFill="1" applyBorder="1" applyAlignment="1">
      <alignment wrapText="1"/>
    </xf>
    <xf numFmtId="49" fontId="7" fillId="17" borderId="1" xfId="0" applyNumberFormat="1" applyFont="1" applyFill="1" applyBorder="1" applyAlignment="1">
      <alignment horizontal="center" wrapText="1"/>
    </xf>
    <xf numFmtId="10" fontId="7" fillId="17" borderId="1" xfId="0" applyNumberFormat="1" applyFont="1" applyFill="1" applyBorder="1" applyAlignment="1">
      <alignment wrapText="1"/>
    </xf>
    <xf numFmtId="0" fontId="1" fillId="0" borderId="0" xfId="0" applyFont="1" applyAlignment="1">
      <alignment wrapText="1"/>
    </xf>
    <xf numFmtId="0" fontId="1" fillId="0" borderId="0" xfId="0" applyFont="1" applyAlignment="1" applyProtection="1">
      <alignment horizontal="center" wrapText="1"/>
      <protection locked="0"/>
    </xf>
    <xf numFmtId="0" fontId="1" fillId="15" borderId="1" xfId="0" applyFont="1" applyFill="1" applyBorder="1" applyAlignment="1" applyProtection="1">
      <alignment horizontal="center" wrapText="1"/>
      <protection locked="0"/>
    </xf>
    <xf numFmtId="0" fontId="9" fillId="14" borderId="1" xfId="0" applyFont="1" applyFill="1" applyBorder="1" applyAlignment="1" applyProtection="1">
      <alignment wrapText="1"/>
      <protection locked="0"/>
    </xf>
    <xf numFmtId="0" fontId="9" fillId="14" borderId="1" xfId="0" applyFont="1" applyFill="1" applyBorder="1" applyAlignment="1" applyProtection="1">
      <alignment horizontal="left" wrapText="1"/>
      <protection locked="0"/>
    </xf>
    <xf numFmtId="0" fontId="8" fillId="14" borderId="1" xfId="0" applyFont="1" applyFill="1" applyBorder="1" applyAlignment="1" applyProtection="1">
      <alignment wrapText="1"/>
      <protection locked="0"/>
    </xf>
    <xf numFmtId="0" fontId="1" fillId="14" borderId="1" xfId="0" applyFont="1" applyFill="1" applyBorder="1" applyAlignment="1" applyProtection="1">
      <alignment wrapText="1"/>
      <protection locked="0"/>
    </xf>
    <xf numFmtId="0" fontId="0" fillId="14" borderId="1" xfId="0" applyFill="1" applyBorder="1" applyAlignment="1" applyProtection="1">
      <alignment wrapText="1"/>
      <protection locked="0"/>
    </xf>
    <xf numFmtId="0" fontId="0" fillId="14" borderId="0" xfId="0" applyFill="1" applyAlignment="1" applyProtection="1">
      <alignment wrapText="1"/>
      <protection locked="0"/>
    </xf>
    <xf numFmtId="0" fontId="1" fillId="7" borderId="1" xfId="0" applyFont="1" applyFill="1" applyBorder="1" applyAlignment="1" applyProtection="1">
      <alignment wrapText="1"/>
      <protection locked="0"/>
    </xf>
    <xf numFmtId="0" fontId="1" fillId="7" borderId="0" xfId="0" applyFont="1" applyFill="1" applyAlignment="1" applyProtection="1">
      <alignment wrapText="1"/>
      <protection locked="0"/>
    </xf>
    <xf numFmtId="0" fontId="0" fillId="4" borderId="1" xfId="0" applyFill="1" applyBorder="1" applyAlignment="1" applyProtection="1">
      <alignment wrapText="1"/>
      <protection locked="0"/>
    </xf>
    <xf numFmtId="0" fontId="0" fillId="4" borderId="0" xfId="0" applyFill="1" applyAlignment="1" applyProtection="1">
      <alignment wrapText="1"/>
      <protection locked="0"/>
    </xf>
    <xf numFmtId="0" fontId="1" fillId="4" borderId="1" xfId="0" applyFont="1" applyFill="1" applyBorder="1" applyAlignment="1" applyProtection="1">
      <alignment horizontal="left" wrapText="1"/>
      <protection locked="0"/>
    </xf>
    <xf numFmtId="0" fontId="0" fillId="11" borderId="1" xfId="0" applyFill="1" applyBorder="1" applyAlignment="1" applyProtection="1">
      <alignment wrapText="1"/>
      <protection locked="0"/>
    </xf>
    <xf numFmtId="0" fontId="0" fillId="3" borderId="1" xfId="0" applyFill="1" applyBorder="1" applyAlignment="1" applyProtection="1">
      <alignment wrapText="1"/>
      <protection locked="0"/>
    </xf>
    <xf numFmtId="0" fontId="0" fillId="3" borderId="0" xfId="0" applyFill="1" applyAlignment="1" applyProtection="1">
      <alignment wrapText="1"/>
      <protection locked="0"/>
    </xf>
    <xf numFmtId="0" fontId="0" fillId="12" borderId="1" xfId="0" applyFill="1" applyBorder="1" applyAlignment="1" applyProtection="1">
      <alignment wrapText="1"/>
      <protection locked="0"/>
    </xf>
    <xf numFmtId="0" fontId="0" fillId="2" borderId="1" xfId="0" applyFill="1" applyBorder="1" applyAlignment="1" applyProtection="1">
      <alignment wrapText="1"/>
      <protection locked="0"/>
    </xf>
    <xf numFmtId="0" fontId="0" fillId="2" borderId="0" xfId="0" applyFill="1" applyAlignment="1" applyProtection="1">
      <alignment wrapText="1"/>
      <protection locked="0"/>
    </xf>
    <xf numFmtId="0" fontId="0" fillId="8" borderId="1" xfId="0" applyFill="1" applyBorder="1" applyAlignment="1" applyProtection="1">
      <alignment wrapText="1"/>
      <protection locked="0"/>
    </xf>
    <xf numFmtId="0" fontId="1" fillId="8" borderId="1" xfId="0" applyFont="1" applyFill="1" applyBorder="1" applyAlignment="1" applyProtection="1">
      <alignment wrapText="1"/>
      <protection locked="0"/>
    </xf>
    <xf numFmtId="0" fontId="0" fillId="8" borderId="0" xfId="0" applyFill="1" applyAlignment="1" applyProtection="1">
      <alignment wrapText="1"/>
      <protection locked="0"/>
    </xf>
    <xf numFmtId="0" fontId="1" fillId="2" borderId="1" xfId="0" applyFont="1" applyFill="1" applyBorder="1" applyAlignment="1" applyProtection="1">
      <alignment horizontal="left" wrapText="1"/>
      <protection locked="0"/>
    </xf>
    <xf numFmtId="0" fontId="0" fillId="10" borderId="1" xfId="0" applyFill="1" applyBorder="1" applyAlignment="1" applyProtection="1">
      <alignment wrapText="1"/>
      <protection locked="0"/>
    </xf>
    <xf numFmtId="0" fontId="0" fillId="16" borderId="1" xfId="0" applyFill="1" applyBorder="1" applyAlignment="1" applyProtection="1">
      <alignment wrapText="1"/>
      <protection locked="0"/>
    </xf>
    <xf numFmtId="0" fontId="0" fillId="16" borderId="0" xfId="0" applyFill="1" applyAlignment="1" applyProtection="1">
      <alignment wrapText="1"/>
      <protection locked="0"/>
    </xf>
    <xf numFmtId="0" fontId="0" fillId="5" borderId="0" xfId="0" applyFill="1" applyAlignment="1" applyProtection="1">
      <alignment wrapText="1"/>
      <protection locked="0"/>
    </xf>
    <xf numFmtId="0" fontId="0" fillId="13" borderId="0" xfId="0" applyFill="1" applyAlignment="1" applyProtection="1">
      <alignment wrapText="1"/>
      <protection locked="0"/>
    </xf>
    <xf numFmtId="0" fontId="0" fillId="13" borderId="3" xfId="0" applyFill="1" applyBorder="1" applyAlignment="1" applyProtection="1">
      <alignment wrapText="1"/>
      <protection locked="0"/>
    </xf>
    <xf numFmtId="0" fontId="0" fillId="13" borderId="4" xfId="0" applyFill="1" applyBorder="1" applyAlignment="1" applyProtection="1">
      <alignment wrapText="1"/>
      <protection locked="0"/>
    </xf>
    <xf numFmtId="0" fontId="0" fillId="0" borderId="4" xfId="0" applyBorder="1" applyAlignment="1" applyProtection="1">
      <alignment wrapText="1"/>
      <protection locked="0"/>
    </xf>
    <xf numFmtId="0" fontId="1" fillId="6" borderId="1" xfId="0" applyFont="1" applyFill="1" applyBorder="1" applyAlignment="1" applyProtection="1">
      <alignment wrapText="1"/>
      <protection locked="0"/>
    </xf>
    <xf numFmtId="0" fontId="0" fillId="6" borderId="1" xfId="0" applyFill="1" applyBorder="1" applyAlignment="1" applyProtection="1">
      <alignment wrapText="1"/>
      <protection locked="0"/>
    </xf>
    <xf numFmtId="0" fontId="0" fillId="6" borderId="0" xfId="0" applyFill="1" applyAlignment="1" applyProtection="1">
      <alignment wrapText="1"/>
      <protection locked="0"/>
    </xf>
    <xf numFmtId="0" fontId="1" fillId="6" borderId="3" xfId="0" applyFont="1" applyFill="1" applyBorder="1" applyAlignment="1" applyProtection="1">
      <alignment wrapText="1"/>
      <protection locked="0"/>
    </xf>
    <xf numFmtId="0" fontId="1" fillId="6" borderId="4" xfId="0" applyFont="1" applyFill="1" applyBorder="1" applyAlignment="1" applyProtection="1">
      <alignment wrapText="1"/>
      <protection locked="0"/>
    </xf>
    <xf numFmtId="0" fontId="0" fillId="0" borderId="0" xfId="0" applyAlignment="1">
      <alignment horizontal="center" wrapText="1"/>
    </xf>
    <xf numFmtId="0" fontId="1" fillId="15" borderId="2" xfId="0" applyFont="1" applyFill="1" applyBorder="1" applyAlignment="1">
      <alignment horizontal="left" vertical="top" wrapText="1"/>
    </xf>
    <xf numFmtId="0" fontId="10" fillId="14" borderId="2" xfId="0" applyFont="1" applyFill="1" applyBorder="1" applyAlignment="1">
      <alignment horizontal="left" wrapText="1"/>
    </xf>
    <xf numFmtId="0" fontId="1" fillId="14" borderId="1" xfId="0" applyFont="1" applyFill="1" applyBorder="1" applyAlignment="1">
      <alignment wrapText="1"/>
    </xf>
    <xf numFmtId="0" fontId="11" fillId="0" borderId="1" xfId="0" applyFont="1" applyBorder="1" applyAlignment="1">
      <alignment wrapText="1"/>
    </xf>
    <xf numFmtId="0" fontId="1" fillId="7" borderId="2" xfId="0" applyFont="1" applyFill="1" applyBorder="1" applyAlignment="1">
      <alignment horizontal="left" vertical="top" wrapText="1"/>
    </xf>
    <xf numFmtId="0" fontId="1" fillId="4" borderId="1" xfId="0" applyFont="1" applyFill="1" applyBorder="1" applyAlignment="1">
      <alignment horizontal="left" wrapText="1"/>
    </xf>
    <xf numFmtId="0" fontId="5" fillId="11" borderId="2" xfId="0" applyFont="1" applyFill="1" applyBorder="1" applyAlignment="1">
      <alignment horizontal="left" vertical="top"/>
    </xf>
    <xf numFmtId="0" fontId="1" fillId="12" borderId="2" xfId="0" applyFont="1" applyFill="1" applyBorder="1" applyAlignment="1">
      <alignment horizontal="left" vertical="top"/>
    </xf>
    <xf numFmtId="0" fontId="1" fillId="2" borderId="1" xfId="0" applyFont="1" applyFill="1" applyBorder="1" applyAlignment="1">
      <alignment horizontal="left" wrapText="1"/>
    </xf>
    <xf numFmtId="0" fontId="1" fillId="10" borderId="2" xfId="0" applyFont="1" applyFill="1" applyBorder="1" applyAlignment="1">
      <alignment horizontal="left" vertical="top"/>
    </xf>
    <xf numFmtId="0" fontId="1" fillId="16" borderId="2" xfId="0" applyFont="1" applyFill="1" applyBorder="1" applyAlignment="1">
      <alignment horizontal="left" vertical="top"/>
    </xf>
    <xf numFmtId="0" fontId="1" fillId="13" borderId="2" xfId="0" applyFont="1" applyFill="1" applyBorder="1" applyAlignment="1">
      <alignment horizontal="left" vertical="top"/>
    </xf>
    <xf numFmtId="0" fontId="0" fillId="0" borderId="1" xfId="0" applyBorder="1" applyAlignment="1">
      <alignment horizontal="left" vertical="top" wrapText="1"/>
    </xf>
    <xf numFmtId="0" fontId="0" fillId="0" borderId="1" xfId="0" applyBorder="1" applyAlignment="1">
      <alignment vertical="top" wrapText="1"/>
    </xf>
    <xf numFmtId="0" fontId="5" fillId="11" borderId="4" xfId="0" applyFont="1" applyFill="1" applyBorder="1" applyAlignment="1">
      <alignment horizontal="left" vertical="top"/>
    </xf>
    <xf numFmtId="0" fontId="0" fillId="0" borderId="1" xfId="0" applyBorder="1" applyAlignment="1">
      <alignment horizontal="left" vertical="top"/>
    </xf>
    <xf numFmtId="0" fontId="1" fillId="12" borderId="4" xfId="0" applyFont="1" applyFill="1" applyBorder="1" applyAlignment="1">
      <alignment horizontal="left" vertical="top"/>
    </xf>
    <xf numFmtId="0" fontId="0" fillId="8" borderId="1" xfId="0" applyFill="1" applyBorder="1" applyAlignment="1">
      <alignment horizontal="left" vertical="top" wrapText="1"/>
    </xf>
    <xf numFmtId="0" fontId="6" fillId="0" borderId="1" xfId="0" applyFont="1" applyBorder="1" applyAlignment="1">
      <alignment horizontal="left" vertical="top" wrapText="1"/>
    </xf>
    <xf numFmtId="0" fontId="1" fillId="10" borderId="4" xfId="0" applyFont="1" applyFill="1" applyBorder="1" applyAlignment="1">
      <alignment horizontal="left" vertical="top"/>
    </xf>
    <xf numFmtId="0" fontId="1" fillId="16" borderId="4" xfId="0" applyFont="1" applyFill="1" applyBorder="1" applyAlignment="1">
      <alignment horizontal="left" vertical="top"/>
    </xf>
    <xf numFmtId="0" fontId="1" fillId="13" borderId="3" xfId="0" applyFont="1" applyFill="1" applyBorder="1" applyAlignment="1">
      <alignment horizontal="left" vertical="top"/>
    </xf>
    <xf numFmtId="0" fontId="1" fillId="6" borderId="3" xfId="0" applyFont="1" applyFill="1" applyBorder="1" applyAlignment="1">
      <alignment wrapText="1"/>
    </xf>
    <xf numFmtId="0" fontId="3" fillId="0" borderId="0" xfId="0" applyFont="1" applyAlignment="1">
      <alignment horizontal="center" wrapText="1"/>
    </xf>
    <xf numFmtId="0" fontId="1" fillId="0" borderId="0" xfId="0" applyFont="1"/>
    <xf numFmtId="0" fontId="0" fillId="0" borderId="0" xfId="0" applyAlignment="1">
      <alignment horizontal="center"/>
    </xf>
    <xf numFmtId="0" fontId="1" fillId="0" borderId="1" xfId="0" applyFont="1" applyBorder="1" applyAlignment="1">
      <alignment horizontal="center"/>
    </xf>
    <xf numFmtId="0" fontId="1" fillId="15" borderId="2" xfId="0" applyFont="1" applyFill="1" applyBorder="1" applyAlignment="1">
      <alignment horizontal="left" vertical="top"/>
    </xf>
    <xf numFmtId="0" fontId="10" fillId="14" borderId="2" xfId="0" applyFont="1" applyFill="1" applyBorder="1" applyAlignment="1">
      <alignment horizontal="left"/>
    </xf>
    <xf numFmtId="0" fontId="1" fillId="14" borderId="1" xfId="0" applyFont="1" applyFill="1" applyBorder="1"/>
    <xf numFmtId="0" fontId="11" fillId="0" borderId="1" xfId="0" applyFont="1" applyBorder="1"/>
    <xf numFmtId="0" fontId="1" fillId="7" borderId="2" xfId="0" applyFont="1" applyFill="1" applyBorder="1" applyAlignment="1">
      <alignment horizontal="left" vertical="top"/>
    </xf>
    <xf numFmtId="0" fontId="1" fillId="4" borderId="1" xfId="0" applyFont="1" applyFill="1" applyBorder="1"/>
    <xf numFmtId="0" fontId="1" fillId="4" borderId="1" xfId="0" applyFont="1" applyFill="1" applyBorder="1" applyAlignment="1">
      <alignment horizontal="left"/>
    </xf>
    <xf numFmtId="0" fontId="1" fillId="3" borderId="1" xfId="0" applyFont="1" applyFill="1" applyBorder="1"/>
    <xf numFmtId="0" fontId="1" fillId="2" borderId="1" xfId="0" applyFont="1" applyFill="1" applyBorder="1"/>
    <xf numFmtId="0" fontId="0" fillId="8" borderId="1" xfId="0" applyFill="1" applyBorder="1"/>
    <xf numFmtId="0" fontId="1" fillId="2" borderId="1" xfId="0" applyFont="1" applyFill="1" applyBorder="1" applyAlignment="1">
      <alignment horizontal="left"/>
    </xf>
    <xf numFmtId="0" fontId="1" fillId="13" borderId="1" xfId="0" applyFont="1" applyFill="1" applyBorder="1"/>
    <xf numFmtId="0" fontId="1" fillId="9" borderId="1" xfId="0" applyFont="1" applyFill="1" applyBorder="1"/>
    <xf numFmtId="0" fontId="0" fillId="0" borderId="2" xfId="0" applyBorder="1"/>
    <xf numFmtId="0" fontId="1" fillId="6" borderId="2" xfId="0" applyFont="1" applyFill="1" applyBorder="1"/>
    <xf numFmtId="0" fontId="3" fillId="0" borderId="0" xfId="0" applyFont="1" applyAlignment="1">
      <alignment horizontal="center"/>
    </xf>
    <xf numFmtId="0" fontId="1" fillId="0" borderId="0" xfId="0" applyFont="1" applyAlignment="1">
      <alignment vertical="top" wrapText="1"/>
    </xf>
    <xf numFmtId="0" fontId="1" fillId="13" borderId="2" xfId="0" applyFont="1" applyFill="1" applyBorder="1" applyAlignment="1">
      <alignment wrapText="1"/>
    </xf>
    <xf numFmtId="0" fontId="1" fillId="13" borderId="3" xfId="0" applyFont="1" applyFill="1" applyBorder="1" applyAlignment="1">
      <alignment wrapText="1"/>
    </xf>
    <xf numFmtId="0" fontId="3" fillId="0" borderId="5" xfId="0" applyFont="1" applyBorder="1" applyAlignment="1" applyProtection="1">
      <alignment horizontal="center" wrapText="1"/>
      <protection locked="0"/>
    </xf>
    <xf numFmtId="0" fontId="7" fillId="17" borderId="2" xfId="0" applyFont="1" applyFill="1" applyBorder="1" applyAlignment="1">
      <alignment wrapText="1"/>
    </xf>
    <xf numFmtId="0" fontId="7" fillId="17" borderId="3" xfId="0" applyFont="1" applyFill="1" applyBorder="1" applyAlignment="1">
      <alignment wrapText="1"/>
    </xf>
    <xf numFmtId="0" fontId="1" fillId="14" borderId="2" xfId="0" applyFont="1" applyFill="1" applyBorder="1" applyAlignment="1">
      <alignment horizontal="left" wrapText="1"/>
    </xf>
    <xf numFmtId="0" fontId="1" fillId="4" borderId="2" xfId="0" applyFont="1" applyFill="1" applyBorder="1" applyAlignment="1">
      <alignment wrapText="1"/>
    </xf>
    <xf numFmtId="0" fontId="1" fillId="4" borderId="4" xfId="0" applyFont="1" applyFill="1" applyBorder="1" applyAlignment="1">
      <alignment wrapText="1"/>
    </xf>
    <xf numFmtId="0" fontId="1" fillId="3" borderId="2" xfId="0" applyFont="1" applyFill="1" applyBorder="1" applyAlignment="1">
      <alignment wrapText="1"/>
    </xf>
    <xf numFmtId="0" fontId="1" fillId="3" borderId="4" xfId="0" applyFont="1" applyFill="1" applyBorder="1" applyAlignment="1">
      <alignment wrapText="1"/>
    </xf>
    <xf numFmtId="0" fontId="1" fillId="2" borderId="2" xfId="0" applyFont="1" applyFill="1" applyBorder="1" applyAlignment="1">
      <alignment wrapText="1"/>
    </xf>
    <xf numFmtId="0" fontId="1" fillId="2" borderId="4" xfId="0" applyFont="1" applyFill="1" applyBorder="1" applyAlignment="1">
      <alignment wrapText="1"/>
    </xf>
    <xf numFmtId="0" fontId="1" fillId="9" borderId="2" xfId="0" applyFont="1" applyFill="1" applyBorder="1" applyAlignment="1">
      <alignment wrapText="1"/>
    </xf>
    <xf numFmtId="0" fontId="1" fillId="9" borderId="3" xfId="0" applyFont="1" applyFill="1" applyBorder="1" applyAlignment="1">
      <alignment wrapText="1"/>
    </xf>
  </cellXfs>
  <cellStyles count="1">
    <cellStyle name="Normal" xfId="0" builtinId="0"/>
  </cellStyles>
  <dxfs count="0"/>
  <tableStyles count="0" defaultTableStyle="TableStyleMedium2" defaultPivotStyle="PivotStyleLight16"/>
  <colors>
    <mruColors>
      <color rgb="FF99CCFF"/>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1440E4-25A2-48C9-9C68-8FF3D246171E}">
  <dimension ref="A1:A14"/>
  <sheetViews>
    <sheetView workbookViewId="0"/>
  </sheetViews>
  <sheetFormatPr defaultRowHeight="14.5" x14ac:dyDescent="0.35"/>
  <cols>
    <col min="1" max="1" width="99.453125" style="1" customWidth="1"/>
  </cols>
  <sheetData>
    <row r="1" spans="1:1" ht="18.5" x14ac:dyDescent="0.35">
      <c r="A1" s="2" t="s">
        <v>48</v>
      </c>
    </row>
    <row r="2" spans="1:1" ht="18.5" x14ac:dyDescent="0.35">
      <c r="A2" s="2" t="s">
        <v>256</v>
      </c>
    </row>
    <row r="4" spans="1:1" ht="18.5" x14ac:dyDescent="0.45">
      <c r="A4" s="4" t="s">
        <v>49</v>
      </c>
    </row>
    <row r="5" spans="1:1" ht="64.5" customHeight="1" x14ac:dyDescent="0.35">
      <c r="A5" s="3" t="s">
        <v>257</v>
      </c>
    </row>
    <row r="6" spans="1:1" x14ac:dyDescent="0.35">
      <c r="A6" s="3"/>
    </row>
    <row r="7" spans="1:1" ht="18.5" x14ac:dyDescent="0.45">
      <c r="A7" s="4" t="s">
        <v>50</v>
      </c>
    </row>
    <row r="8" spans="1:1" ht="29" x14ac:dyDescent="0.35">
      <c r="A8" s="1" t="s">
        <v>258</v>
      </c>
    </row>
    <row r="10" spans="1:1" ht="18.5" x14ac:dyDescent="0.45">
      <c r="A10" s="4" t="s">
        <v>51</v>
      </c>
    </row>
    <row r="11" spans="1:1" ht="72.5" x14ac:dyDescent="0.35">
      <c r="A11" s="1" t="s">
        <v>259</v>
      </c>
    </row>
    <row r="13" spans="1:1" ht="18.5" x14ac:dyDescent="0.45">
      <c r="A13" s="4" t="s">
        <v>52</v>
      </c>
    </row>
    <row r="14" spans="1:1" ht="159.5" x14ac:dyDescent="0.35">
      <c r="A14" s="1" t="s">
        <v>77</v>
      </c>
    </row>
  </sheetData>
  <sheetProtection algorithmName="SHA-512" hashValue="cV9YpgBppDBQAujMlqrfr9fYuBUDtfktUPvRQRJ990ozCBbFzt4Q12KEZc36245IPY8vtdJSdvV7pE3smgE0LQ==" saltValue="SN7C1/V2+EkzPzYzRDTt3w==" spinCount="100000" sheet="1" objects="1" scenarios="1"/>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2172C-1367-449F-9FA4-94577D93B603}">
  <dimension ref="A1:J248"/>
  <sheetViews>
    <sheetView tabSelected="1" workbookViewId="0">
      <pane ySplit="5" topLeftCell="A6" activePane="bottomLeft" state="frozen"/>
      <selection pane="bottomLeft" activeCell="C8" sqref="C8"/>
    </sheetView>
  </sheetViews>
  <sheetFormatPr defaultColWidth="97.26953125" defaultRowHeight="14.5" x14ac:dyDescent="0.35"/>
  <cols>
    <col min="1" max="1" width="13.7265625" customWidth="1"/>
    <col min="2" max="2" width="94.26953125" style="1" customWidth="1"/>
    <col min="3" max="7" width="11.7265625" style="6" customWidth="1"/>
    <col min="8" max="10" width="38.81640625" style="6" customWidth="1"/>
    <col min="11" max="16384" width="97.26953125" style="6"/>
  </cols>
  <sheetData>
    <row r="1" spans="1:10" x14ac:dyDescent="0.35">
      <c r="A1" s="121" t="s">
        <v>411</v>
      </c>
      <c r="B1" s="5" t="s">
        <v>54</v>
      </c>
      <c r="C1"/>
      <c r="D1" s="1"/>
      <c r="E1" s="1"/>
      <c r="F1" s="1"/>
      <c r="G1" s="1"/>
    </row>
    <row r="2" spans="1:10" x14ac:dyDescent="0.35">
      <c r="A2" s="121" t="s">
        <v>53</v>
      </c>
      <c r="B2" s="5" t="s">
        <v>261</v>
      </c>
      <c r="C2" s="1"/>
      <c r="D2" s="1"/>
      <c r="E2" s="1"/>
      <c r="F2" s="1"/>
      <c r="G2" s="1"/>
    </row>
    <row r="3" spans="1:10" x14ac:dyDescent="0.35">
      <c r="A3" s="121" t="s">
        <v>55</v>
      </c>
      <c r="B3" s="5" t="s">
        <v>56</v>
      </c>
      <c r="C3" s="1"/>
      <c r="D3" s="1"/>
      <c r="E3" s="1"/>
      <c r="F3" s="1"/>
      <c r="G3" s="1"/>
    </row>
    <row r="4" spans="1:10" s="7" customFormat="1" ht="27" customHeight="1" x14ac:dyDescent="0.35">
      <c r="A4" s="122"/>
      <c r="B4" s="96"/>
      <c r="C4" s="139" t="s">
        <v>76</v>
      </c>
      <c r="D4" s="120"/>
      <c r="E4" s="120"/>
      <c r="F4" s="120"/>
      <c r="G4" s="120"/>
      <c r="H4" s="10" t="s">
        <v>131</v>
      </c>
      <c r="I4" s="10" t="s">
        <v>133</v>
      </c>
      <c r="J4" s="10" t="s">
        <v>134</v>
      </c>
    </row>
    <row r="5" spans="1:10" s="60" customFormat="1" ht="62.25" customHeight="1" x14ac:dyDescent="0.35">
      <c r="A5" s="123"/>
      <c r="B5" s="22"/>
      <c r="C5" s="22" t="s">
        <v>7</v>
      </c>
      <c r="D5" s="22" t="s">
        <v>8</v>
      </c>
      <c r="E5" s="22" t="s">
        <v>9</v>
      </c>
      <c r="F5" s="22" t="s">
        <v>10</v>
      </c>
      <c r="G5" s="22" t="s">
        <v>11</v>
      </c>
      <c r="H5" s="12" t="s">
        <v>130</v>
      </c>
      <c r="I5" s="12" t="s">
        <v>132</v>
      </c>
      <c r="J5" s="12" t="s">
        <v>135</v>
      </c>
    </row>
    <row r="6" spans="1:10" s="60" customFormat="1" ht="16.5" customHeight="1" x14ac:dyDescent="0.35">
      <c r="A6" s="124" t="s">
        <v>168</v>
      </c>
      <c r="B6" s="97"/>
      <c r="C6" s="61"/>
      <c r="D6" s="61"/>
      <c r="E6" s="61"/>
      <c r="F6" s="61"/>
      <c r="G6" s="61"/>
      <c r="H6" s="61"/>
      <c r="I6" s="61"/>
      <c r="J6" s="61"/>
    </row>
    <row r="7" spans="1:10" ht="15" customHeight="1" x14ac:dyDescent="0.35">
      <c r="A7" s="125" t="s">
        <v>0</v>
      </c>
      <c r="B7" s="98"/>
      <c r="C7" s="62"/>
      <c r="D7" s="62"/>
      <c r="E7" s="62"/>
      <c r="F7" s="62"/>
      <c r="G7" s="62"/>
      <c r="H7" s="62"/>
      <c r="I7" s="63"/>
      <c r="J7" s="64"/>
    </row>
    <row r="8" spans="1:10" ht="43.5" x14ac:dyDescent="0.35">
      <c r="A8" s="36" t="s">
        <v>23</v>
      </c>
      <c r="B8" s="1" t="s">
        <v>421</v>
      </c>
      <c r="C8" s="11"/>
      <c r="D8" s="11"/>
      <c r="E8" s="11"/>
      <c r="F8" s="11"/>
      <c r="G8" s="11"/>
      <c r="H8" s="11"/>
      <c r="I8" s="11"/>
      <c r="J8" s="11"/>
    </row>
    <row r="9" spans="1:10" ht="15" customHeight="1" x14ac:dyDescent="0.35">
      <c r="A9" s="126" t="s">
        <v>251</v>
      </c>
      <c r="B9" s="99"/>
      <c r="C9" s="65"/>
      <c r="D9" s="65"/>
      <c r="E9" s="65"/>
      <c r="F9" s="65"/>
      <c r="G9" s="65"/>
      <c r="H9" s="65"/>
      <c r="I9" s="65"/>
      <c r="J9" s="66"/>
    </row>
    <row r="10" spans="1:10" ht="29" x14ac:dyDescent="0.35">
      <c r="A10" s="127" t="s">
        <v>18</v>
      </c>
      <c r="B10" s="100" t="s">
        <v>262</v>
      </c>
      <c r="C10" s="11"/>
      <c r="D10" s="11"/>
      <c r="E10" s="11"/>
      <c r="F10" s="11"/>
      <c r="G10" s="11"/>
      <c r="H10" s="11"/>
      <c r="I10" s="11"/>
      <c r="J10" s="11"/>
    </row>
    <row r="11" spans="1:10" x14ac:dyDescent="0.35">
      <c r="A11" s="127" t="s">
        <v>18</v>
      </c>
      <c r="B11" s="100" t="s">
        <v>260</v>
      </c>
      <c r="C11" s="11"/>
      <c r="D11" s="11"/>
      <c r="E11" s="11"/>
      <c r="F11" s="11"/>
      <c r="G11" s="11"/>
      <c r="H11" s="11"/>
      <c r="I11" s="11"/>
      <c r="J11" s="11"/>
    </row>
    <row r="12" spans="1:10" ht="29" x14ac:dyDescent="0.35">
      <c r="A12" s="36" t="s">
        <v>12</v>
      </c>
      <c r="B12" s="20" t="s">
        <v>409</v>
      </c>
      <c r="C12" s="11"/>
      <c r="D12" s="11"/>
      <c r="E12" s="11"/>
      <c r="F12" s="11"/>
      <c r="G12" s="11"/>
      <c r="H12" s="11"/>
      <c r="I12" s="11"/>
      <c r="J12" s="11"/>
    </row>
    <row r="13" spans="1:10" ht="43.5" x14ac:dyDescent="0.35">
      <c r="A13" s="36" t="s">
        <v>12</v>
      </c>
      <c r="B13" s="20" t="s">
        <v>263</v>
      </c>
      <c r="C13" s="11"/>
      <c r="D13" s="11"/>
      <c r="E13" s="11"/>
      <c r="F13" s="11"/>
      <c r="G13" s="11"/>
      <c r="H13" s="11"/>
      <c r="I13" s="11"/>
      <c r="J13" s="11"/>
    </row>
    <row r="14" spans="1:10" ht="58" x14ac:dyDescent="0.35">
      <c r="A14" s="36" t="s">
        <v>12</v>
      </c>
      <c r="B14" s="20" t="s">
        <v>264</v>
      </c>
      <c r="C14" s="11"/>
      <c r="D14" s="11"/>
      <c r="E14" s="11"/>
      <c r="F14" s="11"/>
      <c r="G14" s="11"/>
      <c r="H14" s="11"/>
      <c r="I14" s="11"/>
      <c r="J14" s="11"/>
    </row>
    <row r="15" spans="1:10" ht="87" x14ac:dyDescent="0.35">
      <c r="A15" s="36" t="s">
        <v>12</v>
      </c>
      <c r="B15" s="20" t="s">
        <v>265</v>
      </c>
      <c r="C15" s="11"/>
      <c r="D15" s="11"/>
      <c r="E15" s="11"/>
      <c r="F15" s="11"/>
      <c r="G15" s="11"/>
      <c r="H15" s="11"/>
      <c r="I15" s="11"/>
      <c r="J15" s="11"/>
    </row>
    <row r="16" spans="1:10" s="67" customFormat="1" ht="15" customHeight="1" x14ac:dyDescent="0.35">
      <c r="A16" s="126" t="s">
        <v>1</v>
      </c>
      <c r="B16" s="99"/>
      <c r="C16" s="65"/>
      <c r="D16" s="65"/>
      <c r="E16" s="65"/>
      <c r="F16" s="65"/>
      <c r="G16" s="65"/>
      <c r="H16" s="65"/>
      <c r="I16" s="65"/>
      <c r="J16" s="66"/>
    </row>
    <row r="17" spans="1:10" x14ac:dyDescent="0.35">
      <c r="A17" s="36" t="s">
        <v>13</v>
      </c>
      <c r="B17" s="20" t="s">
        <v>266</v>
      </c>
      <c r="C17" s="11"/>
      <c r="D17" s="11"/>
      <c r="E17" s="11"/>
      <c r="F17" s="11"/>
      <c r="G17" s="11"/>
      <c r="H17" s="11"/>
      <c r="I17" s="11"/>
      <c r="J17" s="11"/>
    </row>
    <row r="18" spans="1:10" s="67" customFormat="1" ht="15" customHeight="1" x14ac:dyDescent="0.35">
      <c r="A18" s="126" t="s">
        <v>2</v>
      </c>
      <c r="B18" s="99"/>
      <c r="C18" s="65"/>
      <c r="D18" s="65"/>
      <c r="E18" s="65"/>
      <c r="F18" s="65"/>
      <c r="G18" s="65"/>
      <c r="H18" s="65"/>
      <c r="I18" s="65"/>
      <c r="J18" s="66"/>
    </row>
    <row r="19" spans="1:10" ht="43.5" x14ac:dyDescent="0.35">
      <c r="A19" s="36" t="s">
        <v>14</v>
      </c>
      <c r="B19" s="20" t="s">
        <v>410</v>
      </c>
      <c r="C19" s="11"/>
      <c r="D19" s="11"/>
      <c r="E19" s="11"/>
      <c r="F19" s="11"/>
      <c r="G19" s="11"/>
      <c r="H19" s="11"/>
      <c r="I19" s="11"/>
      <c r="J19" s="11"/>
    </row>
    <row r="20" spans="1:10" x14ac:dyDescent="0.35">
      <c r="A20" s="36" t="s">
        <v>14</v>
      </c>
      <c r="B20" s="20" t="s">
        <v>267</v>
      </c>
      <c r="C20" s="11"/>
      <c r="D20" s="11"/>
      <c r="E20" s="11"/>
      <c r="F20" s="11"/>
      <c r="G20" s="11"/>
      <c r="H20" s="11"/>
      <c r="I20" s="11"/>
      <c r="J20" s="11"/>
    </row>
    <row r="21" spans="1:10" s="67" customFormat="1" ht="15" customHeight="1" x14ac:dyDescent="0.35">
      <c r="A21" s="126" t="s">
        <v>3</v>
      </c>
      <c r="B21" s="99"/>
      <c r="C21" s="65"/>
      <c r="D21" s="65"/>
      <c r="E21" s="65"/>
      <c r="F21" s="65"/>
      <c r="G21" s="65"/>
      <c r="H21" s="65"/>
      <c r="I21" s="65"/>
      <c r="J21" s="66"/>
    </row>
    <row r="22" spans="1:10" ht="29" x14ac:dyDescent="0.35">
      <c r="A22" s="36" t="s">
        <v>15</v>
      </c>
      <c r="B22" s="109" t="s">
        <v>268</v>
      </c>
      <c r="C22" s="11"/>
      <c r="D22" s="11"/>
      <c r="E22" s="11"/>
      <c r="F22" s="11"/>
      <c r="G22" s="11"/>
      <c r="H22" s="11"/>
      <c r="I22" s="11"/>
      <c r="J22" s="11"/>
    </row>
    <row r="23" spans="1:10" ht="29" x14ac:dyDescent="0.35">
      <c r="A23" s="36" t="s">
        <v>15</v>
      </c>
      <c r="B23" s="20" t="s">
        <v>269</v>
      </c>
      <c r="C23" s="11"/>
      <c r="D23" s="11"/>
      <c r="E23" s="11"/>
      <c r="F23" s="11"/>
      <c r="G23" s="11"/>
      <c r="H23" s="11"/>
      <c r="I23" s="11"/>
      <c r="J23" s="11"/>
    </row>
    <row r="24" spans="1:10" ht="45.75" customHeight="1" x14ac:dyDescent="0.35">
      <c r="A24" s="36" t="s">
        <v>15</v>
      </c>
      <c r="B24" s="109" t="s">
        <v>270</v>
      </c>
      <c r="C24" s="11"/>
      <c r="D24" s="11"/>
      <c r="E24" s="11"/>
      <c r="F24" s="11"/>
      <c r="G24" s="11"/>
      <c r="H24" s="11"/>
      <c r="I24" s="11"/>
      <c r="J24" s="11"/>
    </row>
    <row r="25" spans="1:10" ht="58" x14ac:dyDescent="0.35">
      <c r="A25" s="36" t="s">
        <v>15</v>
      </c>
      <c r="B25" s="20" t="s">
        <v>271</v>
      </c>
      <c r="C25" s="11"/>
      <c r="D25" s="11"/>
      <c r="E25" s="11"/>
      <c r="F25" s="11"/>
      <c r="G25" s="11"/>
      <c r="H25" s="11"/>
      <c r="I25" s="11"/>
      <c r="J25" s="11"/>
    </row>
    <row r="26" spans="1:10" ht="43.5" x14ac:dyDescent="0.35">
      <c r="A26" s="36" t="s">
        <v>15</v>
      </c>
      <c r="B26" s="20" t="s">
        <v>272</v>
      </c>
      <c r="C26" s="11"/>
      <c r="D26" s="11"/>
      <c r="E26" s="11"/>
      <c r="F26" s="11"/>
      <c r="G26" s="11"/>
      <c r="H26" s="11"/>
      <c r="I26" s="11"/>
      <c r="J26" s="11"/>
    </row>
    <row r="27" spans="1:10" ht="29" x14ac:dyDescent="0.35">
      <c r="A27" s="36" t="s">
        <v>15</v>
      </c>
      <c r="B27" s="20" t="s">
        <v>273</v>
      </c>
      <c r="C27" s="11"/>
      <c r="D27" s="11"/>
      <c r="E27" s="11"/>
      <c r="F27" s="11"/>
      <c r="G27" s="11"/>
      <c r="H27" s="11"/>
      <c r="I27" s="11"/>
      <c r="J27" s="11"/>
    </row>
    <row r="28" spans="1:10" ht="87" x14ac:dyDescent="0.35">
      <c r="A28" s="36" t="s">
        <v>15</v>
      </c>
      <c r="B28" s="20" t="s">
        <v>274</v>
      </c>
      <c r="C28" s="11"/>
      <c r="D28" s="11"/>
      <c r="E28" s="11"/>
      <c r="F28" s="11"/>
      <c r="G28" s="11"/>
      <c r="H28" s="11"/>
      <c r="I28" s="11"/>
      <c r="J28" s="11"/>
    </row>
    <row r="29" spans="1:10" x14ac:dyDescent="0.35">
      <c r="A29" s="36" t="s">
        <v>15</v>
      </c>
      <c r="B29" t="s">
        <v>275</v>
      </c>
      <c r="C29" s="11"/>
      <c r="D29" s="11"/>
      <c r="E29" s="11"/>
      <c r="F29" s="11"/>
      <c r="G29" s="11"/>
      <c r="H29" s="11"/>
      <c r="I29" s="11"/>
      <c r="J29" s="11"/>
    </row>
    <row r="30" spans="1:10" ht="29" x14ac:dyDescent="0.35">
      <c r="A30" s="36" t="s">
        <v>15</v>
      </c>
      <c r="B30" s="20" t="s">
        <v>276</v>
      </c>
      <c r="C30" s="11"/>
      <c r="D30" s="11"/>
      <c r="E30" s="11"/>
      <c r="F30" s="11"/>
      <c r="G30" s="11"/>
      <c r="H30" s="11"/>
      <c r="I30" s="11"/>
      <c r="J30" s="11"/>
    </row>
    <row r="31" spans="1:10" ht="29" x14ac:dyDescent="0.35">
      <c r="A31" s="36" t="s">
        <v>15</v>
      </c>
      <c r="B31" s="20" t="s">
        <v>277</v>
      </c>
      <c r="C31" s="11"/>
      <c r="D31" s="11"/>
      <c r="E31" s="11"/>
      <c r="F31" s="11"/>
      <c r="G31" s="11"/>
      <c r="H31" s="11"/>
      <c r="I31" s="11"/>
      <c r="J31" s="11"/>
    </row>
    <row r="32" spans="1:10" x14ac:dyDescent="0.35">
      <c r="A32" s="36" t="s">
        <v>15</v>
      </c>
      <c r="B32" s="20" t="s">
        <v>278</v>
      </c>
      <c r="C32" s="11"/>
      <c r="D32" s="11"/>
      <c r="E32" s="11"/>
      <c r="F32" s="11"/>
      <c r="G32" s="11"/>
      <c r="H32" s="11"/>
      <c r="I32" s="11"/>
      <c r="J32" s="11"/>
    </row>
    <row r="33" spans="1:10" s="67" customFormat="1" ht="15" customHeight="1" x14ac:dyDescent="0.35">
      <c r="A33" s="126" t="s">
        <v>4</v>
      </c>
      <c r="B33" s="99"/>
      <c r="C33" s="65"/>
      <c r="D33" s="65"/>
      <c r="E33" s="65"/>
      <c r="F33" s="65"/>
      <c r="G33" s="65"/>
      <c r="H33" s="65"/>
      <c r="I33" s="65"/>
      <c r="J33" s="66"/>
    </row>
    <row r="34" spans="1:10" ht="29" x14ac:dyDescent="0.35">
      <c r="A34" s="36" t="s">
        <v>16</v>
      </c>
      <c r="B34" s="20" t="s">
        <v>279</v>
      </c>
      <c r="C34" s="11"/>
      <c r="D34" s="11"/>
      <c r="E34" s="11"/>
      <c r="F34" s="11"/>
      <c r="G34" s="11"/>
      <c r="H34" s="11"/>
      <c r="I34" s="11"/>
      <c r="J34" s="11"/>
    </row>
    <row r="35" spans="1:10" ht="29" x14ac:dyDescent="0.35">
      <c r="A35" s="36" t="s">
        <v>16</v>
      </c>
      <c r="B35" s="20" t="s">
        <v>137</v>
      </c>
      <c r="C35" s="11"/>
      <c r="D35" s="11"/>
      <c r="E35" s="11"/>
      <c r="F35" s="11"/>
      <c r="G35" s="11"/>
      <c r="H35" s="11"/>
      <c r="I35" s="11"/>
      <c r="J35" s="11"/>
    </row>
    <row r="36" spans="1:10" ht="72.5" x14ac:dyDescent="0.35">
      <c r="A36" s="36" t="s">
        <v>16</v>
      </c>
      <c r="B36" s="20" t="s">
        <v>280</v>
      </c>
      <c r="C36" s="11"/>
      <c r="D36" s="11"/>
      <c r="E36" s="11"/>
      <c r="F36" s="11"/>
      <c r="G36" s="11"/>
      <c r="H36" s="11"/>
      <c r="I36" s="11"/>
      <c r="J36" s="11"/>
    </row>
    <row r="37" spans="1:10" ht="29" x14ac:dyDescent="0.35">
      <c r="A37" s="36" t="s">
        <v>16</v>
      </c>
      <c r="B37" s="20" t="s">
        <v>281</v>
      </c>
      <c r="C37" s="11"/>
      <c r="D37" s="11"/>
      <c r="E37" s="11"/>
      <c r="F37" s="11"/>
      <c r="G37" s="11"/>
      <c r="H37" s="11"/>
      <c r="I37" s="11"/>
      <c r="J37" s="11"/>
    </row>
    <row r="38" spans="1:10" ht="29" x14ac:dyDescent="0.35">
      <c r="A38" s="36" t="s">
        <v>16</v>
      </c>
      <c r="B38" s="20" t="s">
        <v>138</v>
      </c>
      <c r="C38" s="11"/>
      <c r="D38" s="11"/>
      <c r="E38" s="11"/>
      <c r="F38" s="11"/>
      <c r="G38" s="11"/>
      <c r="H38" s="11"/>
      <c r="I38" s="11"/>
      <c r="J38" s="11"/>
    </row>
    <row r="39" spans="1:10" ht="29" x14ac:dyDescent="0.35">
      <c r="A39" s="36" t="s">
        <v>16</v>
      </c>
      <c r="B39" s="20" t="s">
        <v>246</v>
      </c>
      <c r="C39" s="11"/>
      <c r="D39" s="11"/>
      <c r="E39" s="11"/>
      <c r="F39" s="11"/>
      <c r="G39" s="11"/>
      <c r="H39" s="11"/>
      <c r="I39" s="11"/>
      <c r="J39" s="11"/>
    </row>
    <row r="40" spans="1:10" s="67" customFormat="1" ht="15" customHeight="1" x14ac:dyDescent="0.35">
      <c r="A40" s="126" t="s">
        <v>5</v>
      </c>
      <c r="B40" s="99"/>
      <c r="C40" s="65"/>
      <c r="D40" s="65"/>
      <c r="E40" s="65"/>
      <c r="F40" s="65"/>
      <c r="G40" s="65"/>
      <c r="H40" s="65"/>
      <c r="I40" s="65"/>
      <c r="J40" s="66"/>
    </row>
    <row r="41" spans="1:10" ht="33.75" customHeight="1" x14ac:dyDescent="0.35">
      <c r="A41" s="36" t="s">
        <v>17</v>
      </c>
      <c r="B41" s="1" t="s">
        <v>282</v>
      </c>
      <c r="C41" s="11"/>
      <c r="D41" s="11"/>
      <c r="E41" s="11"/>
      <c r="F41" s="11"/>
      <c r="G41" s="11"/>
      <c r="H41" s="11"/>
      <c r="I41" s="11"/>
      <c r="J41" s="11"/>
    </row>
    <row r="42" spans="1:10" ht="29" x14ac:dyDescent="0.35">
      <c r="A42" s="36" t="s">
        <v>139</v>
      </c>
      <c r="B42" s="1" t="s">
        <v>283</v>
      </c>
      <c r="C42" s="11"/>
      <c r="D42" s="11"/>
      <c r="E42" s="11"/>
      <c r="F42" s="11"/>
      <c r="G42" s="11"/>
      <c r="H42" s="11"/>
      <c r="I42" s="11"/>
      <c r="J42" s="11"/>
    </row>
    <row r="43" spans="1:10" ht="29" x14ac:dyDescent="0.35">
      <c r="A43" s="36" t="s">
        <v>140</v>
      </c>
      <c r="B43" s="20" t="s">
        <v>284</v>
      </c>
      <c r="C43" s="11"/>
      <c r="D43" s="11"/>
      <c r="E43" s="11"/>
      <c r="F43" s="11"/>
      <c r="G43" s="11"/>
      <c r="H43" s="11"/>
      <c r="I43" s="11"/>
      <c r="J43" s="11"/>
    </row>
    <row r="44" spans="1:10" s="67" customFormat="1" ht="15" customHeight="1" x14ac:dyDescent="0.35">
      <c r="A44" s="126" t="s">
        <v>247</v>
      </c>
      <c r="B44" s="99"/>
      <c r="C44" s="65"/>
      <c r="D44" s="65"/>
      <c r="E44" s="65"/>
      <c r="F44" s="65"/>
      <c r="G44" s="65"/>
      <c r="H44" s="65"/>
      <c r="I44" s="65"/>
      <c r="J44" s="66"/>
    </row>
    <row r="45" spans="1:10" ht="29" x14ac:dyDescent="0.35">
      <c r="A45" s="36" t="s">
        <v>142</v>
      </c>
      <c r="B45" s="20" t="s">
        <v>285</v>
      </c>
      <c r="C45" s="11"/>
      <c r="D45" s="11"/>
      <c r="E45" s="11"/>
      <c r="F45" s="11"/>
      <c r="G45" s="11"/>
      <c r="H45" s="11"/>
      <c r="I45" s="11"/>
      <c r="J45" s="11"/>
    </row>
    <row r="46" spans="1:10" ht="58" x14ac:dyDescent="0.35">
      <c r="A46" s="36" t="s">
        <v>143</v>
      </c>
      <c r="B46" s="20" t="s">
        <v>286</v>
      </c>
      <c r="C46" s="11"/>
      <c r="D46" s="11"/>
      <c r="E46" s="11"/>
      <c r="F46" s="11"/>
      <c r="G46" s="11"/>
      <c r="H46" s="11"/>
      <c r="I46" s="11"/>
      <c r="J46" s="11"/>
    </row>
    <row r="47" spans="1:10" ht="43.5" x14ac:dyDescent="0.35">
      <c r="A47" s="36" t="s">
        <v>144</v>
      </c>
      <c r="B47" s="20" t="s">
        <v>412</v>
      </c>
      <c r="C47" s="11"/>
      <c r="D47" s="11"/>
      <c r="E47" s="11"/>
      <c r="F47" s="11"/>
      <c r="G47" s="11"/>
      <c r="H47" s="11"/>
      <c r="I47" s="11"/>
      <c r="J47" s="11"/>
    </row>
    <row r="48" spans="1:10" ht="72.5" x14ac:dyDescent="0.35">
      <c r="A48" s="36" t="s">
        <v>145</v>
      </c>
      <c r="B48" s="20" t="s">
        <v>287</v>
      </c>
      <c r="C48" s="11"/>
      <c r="D48" s="11"/>
      <c r="E48" s="11"/>
      <c r="F48" s="11"/>
      <c r="G48" s="11"/>
      <c r="H48" s="11"/>
      <c r="I48" s="11"/>
      <c r="J48" s="11"/>
    </row>
    <row r="49" spans="1:10" x14ac:dyDescent="0.35">
      <c r="A49" s="36" t="s">
        <v>145</v>
      </c>
      <c r="B49" s="20" t="s">
        <v>248</v>
      </c>
      <c r="C49" s="11"/>
      <c r="D49" s="11"/>
      <c r="E49" s="11"/>
      <c r="F49" s="11"/>
      <c r="G49" s="11"/>
      <c r="H49" s="11"/>
      <c r="I49" s="11"/>
      <c r="J49" s="11"/>
    </row>
    <row r="50" spans="1:10" ht="15" customHeight="1" x14ac:dyDescent="0.35">
      <c r="A50" s="126" t="s">
        <v>6</v>
      </c>
      <c r="B50" s="99"/>
      <c r="C50" s="65"/>
      <c r="D50" s="65"/>
      <c r="E50" s="65"/>
      <c r="F50" s="65"/>
      <c r="G50" s="65"/>
      <c r="H50" s="65"/>
      <c r="I50" s="65"/>
      <c r="J50" s="66"/>
    </row>
    <row r="51" spans="1:10" ht="72.5" x14ac:dyDescent="0.35">
      <c r="A51" s="36" t="s">
        <v>19</v>
      </c>
      <c r="B51" s="20" t="s">
        <v>413</v>
      </c>
      <c r="C51" s="11"/>
      <c r="D51" s="11"/>
      <c r="E51" s="11"/>
      <c r="F51" s="11"/>
      <c r="G51" s="11"/>
      <c r="H51" s="11"/>
      <c r="I51" s="11"/>
      <c r="J51" s="11"/>
    </row>
    <row r="52" spans="1:10" s="69" customFormat="1" ht="15" customHeight="1" x14ac:dyDescent="0.35">
      <c r="A52" s="128" t="s">
        <v>146</v>
      </c>
      <c r="B52" s="101"/>
      <c r="C52" s="68"/>
      <c r="D52" s="68"/>
      <c r="E52" s="68"/>
      <c r="F52" s="68"/>
      <c r="G52" s="68"/>
      <c r="H52" s="68"/>
      <c r="I52" s="68"/>
      <c r="J52" s="68"/>
    </row>
    <row r="53" spans="1:10" s="71" customFormat="1" ht="15" customHeight="1" x14ac:dyDescent="0.35">
      <c r="A53" s="129" t="s">
        <v>249</v>
      </c>
      <c r="B53" s="32"/>
      <c r="C53" s="13"/>
      <c r="D53" s="13"/>
      <c r="E53" s="13"/>
      <c r="F53" s="13"/>
      <c r="G53" s="13"/>
      <c r="H53" s="13"/>
      <c r="I53" s="13"/>
      <c r="J53" s="70"/>
    </row>
    <row r="54" spans="1:10" ht="29" x14ac:dyDescent="0.35">
      <c r="A54" s="36" t="s">
        <v>21</v>
      </c>
      <c r="B54" s="110" t="s">
        <v>288</v>
      </c>
      <c r="C54" s="11"/>
      <c r="D54" s="11"/>
      <c r="E54" s="11"/>
      <c r="F54" s="11"/>
      <c r="G54" s="11"/>
      <c r="H54" s="11"/>
      <c r="I54" s="11"/>
      <c r="J54" s="11"/>
    </row>
    <row r="55" spans="1:10" ht="43.5" x14ac:dyDescent="0.35">
      <c r="A55" s="36" t="s">
        <v>147</v>
      </c>
      <c r="B55" s="110" t="s">
        <v>289</v>
      </c>
      <c r="C55" s="11"/>
      <c r="D55" s="11"/>
      <c r="E55" s="11"/>
      <c r="F55" s="11"/>
      <c r="G55" s="11"/>
      <c r="H55" s="11"/>
      <c r="I55" s="11"/>
      <c r="J55" s="11"/>
    </row>
    <row r="56" spans="1:10" ht="29" x14ac:dyDescent="0.35">
      <c r="A56" s="36" t="s">
        <v>148</v>
      </c>
      <c r="B56" s="110" t="s">
        <v>290</v>
      </c>
      <c r="C56" s="11"/>
      <c r="D56" s="11"/>
      <c r="E56" s="11"/>
      <c r="F56" s="11"/>
      <c r="G56" s="11"/>
      <c r="H56" s="11"/>
      <c r="I56" s="11"/>
      <c r="J56" s="11"/>
    </row>
    <row r="57" spans="1:10" ht="43.5" x14ac:dyDescent="0.35">
      <c r="A57" s="36" t="s">
        <v>149</v>
      </c>
      <c r="B57" s="110" t="s">
        <v>291</v>
      </c>
      <c r="C57" s="11"/>
      <c r="D57" s="11"/>
      <c r="E57" s="11"/>
      <c r="F57" s="11"/>
      <c r="G57" s="11"/>
      <c r="H57" s="11"/>
      <c r="I57" s="11"/>
      <c r="J57" s="11"/>
    </row>
    <row r="58" spans="1:10" ht="48" customHeight="1" x14ac:dyDescent="0.35">
      <c r="A58" s="36" t="s">
        <v>150</v>
      </c>
      <c r="B58" s="110" t="s">
        <v>292</v>
      </c>
      <c r="C58" s="11"/>
      <c r="D58" s="11"/>
      <c r="E58" s="11"/>
      <c r="F58" s="11"/>
      <c r="G58" s="11"/>
      <c r="H58" s="11"/>
      <c r="I58" s="11"/>
      <c r="J58" s="11"/>
    </row>
    <row r="59" spans="1:10" ht="29" x14ac:dyDescent="0.35">
      <c r="A59" s="36" t="s">
        <v>151</v>
      </c>
      <c r="B59" s="110" t="s">
        <v>293</v>
      </c>
      <c r="C59" s="11"/>
      <c r="D59" s="11"/>
      <c r="E59" s="11"/>
      <c r="F59" s="11"/>
      <c r="G59" s="11"/>
      <c r="H59" s="11"/>
      <c r="I59" s="11"/>
      <c r="J59" s="11"/>
    </row>
    <row r="60" spans="1:10" ht="29" x14ac:dyDescent="0.35">
      <c r="A60" s="36" t="s">
        <v>152</v>
      </c>
      <c r="B60" s="110" t="s">
        <v>414</v>
      </c>
      <c r="C60" s="11"/>
      <c r="D60" s="11"/>
      <c r="E60" s="11"/>
      <c r="F60" s="11"/>
      <c r="G60" s="11"/>
      <c r="H60" s="11"/>
      <c r="I60" s="11"/>
      <c r="J60" s="11"/>
    </row>
    <row r="61" spans="1:10" ht="87" x14ac:dyDescent="0.35">
      <c r="A61" s="36" t="s">
        <v>153</v>
      </c>
      <c r="B61" s="110" t="s">
        <v>294</v>
      </c>
      <c r="C61" s="11"/>
      <c r="D61" s="11"/>
      <c r="E61" s="11"/>
      <c r="F61" s="11"/>
      <c r="G61" s="11"/>
      <c r="H61" s="11"/>
      <c r="I61" s="11"/>
      <c r="J61" s="11"/>
    </row>
    <row r="62" spans="1:10" s="71" customFormat="1" ht="15" customHeight="1" x14ac:dyDescent="0.35">
      <c r="A62" s="129" t="s">
        <v>224</v>
      </c>
      <c r="B62" s="32"/>
      <c r="C62" s="13"/>
      <c r="D62" s="13"/>
      <c r="E62" s="13"/>
      <c r="F62" s="13"/>
      <c r="G62" s="13"/>
      <c r="H62" s="13"/>
      <c r="I62" s="13"/>
      <c r="J62" s="70"/>
    </row>
    <row r="63" spans="1:10" ht="116" x14ac:dyDescent="0.35">
      <c r="A63" s="36" t="s">
        <v>22</v>
      </c>
      <c r="B63" s="20" t="s">
        <v>155</v>
      </c>
      <c r="C63" s="11"/>
      <c r="D63" s="11"/>
      <c r="E63" s="11"/>
      <c r="F63" s="11"/>
      <c r="G63" s="11"/>
      <c r="H63" s="11"/>
      <c r="I63" s="11"/>
      <c r="J63" s="11"/>
    </row>
    <row r="64" spans="1:10" ht="43.5" x14ac:dyDescent="0.35">
      <c r="A64" s="36" t="s">
        <v>22</v>
      </c>
      <c r="B64" s="20" t="s">
        <v>250</v>
      </c>
      <c r="C64" s="11"/>
      <c r="D64" s="11"/>
      <c r="E64" s="11"/>
      <c r="F64" s="11"/>
      <c r="G64" s="11"/>
      <c r="H64" s="11"/>
      <c r="I64" s="11"/>
      <c r="J64" s="11"/>
    </row>
    <row r="65" spans="1:10" ht="29" x14ac:dyDescent="0.35">
      <c r="A65" s="36" t="s">
        <v>22</v>
      </c>
      <c r="B65" s="20" t="s">
        <v>154</v>
      </c>
      <c r="C65" s="11"/>
      <c r="D65" s="11"/>
      <c r="E65" s="11"/>
      <c r="F65" s="11"/>
      <c r="G65" s="11"/>
      <c r="H65" s="11"/>
      <c r="I65" s="11"/>
      <c r="J65" s="11"/>
    </row>
    <row r="66" spans="1:10" ht="72.5" x14ac:dyDescent="0.35">
      <c r="A66" s="36" t="s">
        <v>22</v>
      </c>
      <c r="B66" s="20" t="s">
        <v>295</v>
      </c>
      <c r="C66" s="11"/>
      <c r="D66" s="11"/>
      <c r="E66" s="11"/>
      <c r="F66" s="11"/>
      <c r="G66" s="11"/>
      <c r="H66" s="11"/>
      <c r="I66" s="11"/>
      <c r="J66" s="11"/>
    </row>
    <row r="67" spans="1:10" s="71" customFormat="1" ht="15" customHeight="1" x14ac:dyDescent="0.35">
      <c r="A67" s="129" t="s">
        <v>24</v>
      </c>
      <c r="B67" s="32"/>
      <c r="C67" s="13"/>
      <c r="D67" s="13"/>
      <c r="E67" s="13"/>
      <c r="F67" s="13"/>
      <c r="G67" s="13"/>
      <c r="H67" s="13"/>
      <c r="I67" s="13"/>
      <c r="J67" s="70"/>
    </row>
    <row r="68" spans="1:10" ht="43.5" x14ac:dyDescent="0.35">
      <c r="A68" s="36" t="s">
        <v>25</v>
      </c>
      <c r="B68" s="110" t="s">
        <v>415</v>
      </c>
      <c r="C68" s="11"/>
      <c r="D68" s="11"/>
      <c r="E68" s="11"/>
      <c r="F68" s="11"/>
      <c r="G68" s="11"/>
      <c r="H68" s="11"/>
      <c r="I68" s="11"/>
      <c r="J68" s="11"/>
    </row>
    <row r="69" spans="1:10" ht="29" x14ac:dyDescent="0.35">
      <c r="A69" s="36" t="s">
        <v>25</v>
      </c>
      <c r="B69" s="110" t="s">
        <v>156</v>
      </c>
      <c r="C69" s="11"/>
      <c r="D69" s="11"/>
      <c r="E69" s="11"/>
      <c r="F69" s="11"/>
      <c r="G69" s="11"/>
      <c r="H69" s="11"/>
      <c r="I69" s="11"/>
      <c r="J69" s="11"/>
    </row>
    <row r="70" spans="1:10" s="71" customFormat="1" ht="15" customHeight="1" x14ac:dyDescent="0.35">
      <c r="A70" s="129" t="s">
        <v>157</v>
      </c>
      <c r="B70" s="32"/>
      <c r="C70" s="13"/>
      <c r="D70" s="13"/>
      <c r="E70" s="13"/>
      <c r="F70" s="13"/>
      <c r="G70" s="13"/>
      <c r="H70" s="13"/>
      <c r="I70" s="13"/>
      <c r="J70" s="70"/>
    </row>
    <row r="71" spans="1:10" ht="43.5" x14ac:dyDescent="0.35">
      <c r="A71" s="36" t="s">
        <v>26</v>
      </c>
      <c r="B71" s="20" t="s">
        <v>296</v>
      </c>
      <c r="C71" s="11"/>
      <c r="D71" s="11"/>
      <c r="E71" s="11"/>
      <c r="F71" s="11"/>
      <c r="G71" s="11"/>
      <c r="H71" s="11"/>
      <c r="I71" s="11"/>
      <c r="J71" s="11"/>
    </row>
    <row r="72" spans="1:10" ht="43.5" x14ac:dyDescent="0.35">
      <c r="A72" s="36" t="s">
        <v>26</v>
      </c>
      <c r="B72" s="20" t="s">
        <v>297</v>
      </c>
      <c r="C72" s="11"/>
      <c r="D72" s="11"/>
      <c r="E72" s="11"/>
      <c r="F72" s="11"/>
      <c r="G72" s="11"/>
      <c r="H72" s="11"/>
      <c r="I72" s="11"/>
      <c r="J72" s="11"/>
    </row>
    <row r="73" spans="1:10" ht="43.5" x14ac:dyDescent="0.35">
      <c r="A73" s="36" t="s">
        <v>26</v>
      </c>
      <c r="B73" s="20" t="s">
        <v>158</v>
      </c>
      <c r="C73" s="11"/>
      <c r="D73" s="11"/>
      <c r="E73" s="11"/>
      <c r="F73" s="11"/>
      <c r="G73" s="11"/>
      <c r="H73" s="11"/>
      <c r="I73" s="11"/>
      <c r="J73" s="11"/>
    </row>
    <row r="74" spans="1:10" s="71" customFormat="1" ht="15" customHeight="1" x14ac:dyDescent="0.35">
      <c r="A74" s="129" t="s">
        <v>27</v>
      </c>
      <c r="B74" s="32"/>
      <c r="C74" s="13"/>
      <c r="D74" s="13"/>
      <c r="E74" s="13"/>
      <c r="F74" s="13"/>
      <c r="G74" s="13"/>
      <c r="H74" s="13"/>
      <c r="I74" s="13"/>
      <c r="J74" s="70"/>
    </row>
    <row r="75" spans="1:10" ht="29" x14ac:dyDescent="0.35">
      <c r="A75" s="36" t="s">
        <v>83</v>
      </c>
      <c r="B75" s="20" t="s">
        <v>298</v>
      </c>
      <c r="C75" s="11"/>
      <c r="D75" s="11"/>
      <c r="E75" s="11"/>
      <c r="F75" s="11"/>
      <c r="G75" s="11"/>
      <c r="H75" s="11"/>
      <c r="I75" s="11"/>
      <c r="J75" s="11"/>
    </row>
    <row r="76" spans="1:10" ht="29" x14ac:dyDescent="0.35">
      <c r="A76" s="36" t="s">
        <v>84</v>
      </c>
      <c r="B76" s="20" t="s">
        <v>299</v>
      </c>
      <c r="C76" s="11"/>
      <c r="D76" s="11"/>
      <c r="E76" s="11"/>
      <c r="F76" s="11"/>
      <c r="G76" s="11"/>
      <c r="H76" s="11"/>
      <c r="I76" s="11"/>
      <c r="J76" s="11"/>
    </row>
    <row r="77" spans="1:10" ht="72.5" x14ac:dyDescent="0.35">
      <c r="A77" s="36" t="s">
        <v>160</v>
      </c>
      <c r="B77" s="20" t="s">
        <v>300</v>
      </c>
      <c r="C77" s="11"/>
      <c r="D77" s="11"/>
      <c r="E77" s="11"/>
      <c r="F77" s="11"/>
      <c r="G77" s="11"/>
      <c r="H77" s="11"/>
      <c r="I77" s="11"/>
      <c r="J77" s="11"/>
    </row>
    <row r="78" spans="1:10" ht="29" x14ac:dyDescent="0.35">
      <c r="A78" s="36" t="s">
        <v>161</v>
      </c>
      <c r="B78" s="20" t="s">
        <v>301</v>
      </c>
      <c r="C78" s="11"/>
      <c r="D78" s="11"/>
      <c r="E78" s="11"/>
      <c r="F78" s="11"/>
      <c r="G78" s="11"/>
      <c r="H78" s="11"/>
      <c r="I78" s="11"/>
      <c r="J78" s="11"/>
    </row>
    <row r="79" spans="1:10" ht="29" x14ac:dyDescent="0.35">
      <c r="A79" s="36" t="s">
        <v>162</v>
      </c>
      <c r="B79" s="20" t="s">
        <v>159</v>
      </c>
      <c r="C79" s="11"/>
      <c r="D79" s="11"/>
      <c r="E79" s="11"/>
      <c r="F79" s="11"/>
      <c r="G79" s="11"/>
      <c r="H79" s="11"/>
      <c r="I79" s="11"/>
      <c r="J79" s="11"/>
    </row>
    <row r="80" spans="1:10" ht="33.75" customHeight="1" x14ac:dyDescent="0.35">
      <c r="A80" s="36" t="s">
        <v>85</v>
      </c>
      <c r="B80" s="109" t="s">
        <v>302</v>
      </c>
      <c r="C80" s="11"/>
      <c r="D80" s="11"/>
      <c r="E80" s="11"/>
      <c r="F80" s="11"/>
      <c r="G80" s="11"/>
      <c r="H80" s="11"/>
      <c r="I80" s="11"/>
      <c r="J80" s="11"/>
    </row>
    <row r="81" spans="1:10" s="71" customFormat="1" ht="15" customHeight="1" x14ac:dyDescent="0.35">
      <c r="A81" s="130" t="s">
        <v>28</v>
      </c>
      <c r="B81" s="102"/>
      <c r="C81" s="72"/>
      <c r="D81" s="72"/>
      <c r="E81" s="72"/>
      <c r="F81" s="72"/>
      <c r="G81" s="72"/>
      <c r="H81" s="72"/>
      <c r="I81" s="72"/>
      <c r="J81" s="70"/>
    </row>
    <row r="82" spans="1:10" ht="35.25" customHeight="1" x14ac:dyDescent="0.35">
      <c r="A82" s="36" t="s">
        <v>86</v>
      </c>
      <c r="B82" s="110" t="s">
        <v>303</v>
      </c>
      <c r="C82" s="11"/>
      <c r="D82" s="11"/>
      <c r="E82" s="11"/>
      <c r="F82" s="11"/>
      <c r="G82" s="11"/>
      <c r="H82" s="11"/>
      <c r="I82" s="11"/>
      <c r="J82" s="11"/>
    </row>
    <row r="83" spans="1:10" ht="58" x14ac:dyDescent="0.35">
      <c r="A83" s="36" t="s">
        <v>164</v>
      </c>
      <c r="B83" s="110" t="s">
        <v>304</v>
      </c>
      <c r="C83" s="11"/>
      <c r="D83" s="11"/>
      <c r="E83" s="11"/>
      <c r="F83" s="11"/>
      <c r="G83" s="11"/>
      <c r="H83" s="11"/>
      <c r="I83" s="11"/>
      <c r="J83" s="11"/>
    </row>
    <row r="84" spans="1:10" ht="45.75" customHeight="1" x14ac:dyDescent="0.35">
      <c r="A84" s="36" t="s">
        <v>165</v>
      </c>
      <c r="B84" s="110" t="s">
        <v>163</v>
      </c>
      <c r="C84" s="11"/>
      <c r="D84" s="11"/>
      <c r="E84" s="11"/>
      <c r="F84" s="11"/>
      <c r="G84" s="11"/>
      <c r="H84" s="11"/>
      <c r="I84" s="11"/>
      <c r="J84" s="11"/>
    </row>
    <row r="85" spans="1:10" ht="29" x14ac:dyDescent="0.35">
      <c r="A85" s="36" t="s">
        <v>166</v>
      </c>
      <c r="B85" s="110" t="s">
        <v>305</v>
      </c>
      <c r="C85" s="11"/>
      <c r="D85" s="11"/>
      <c r="E85" s="11"/>
      <c r="F85" s="11"/>
      <c r="G85" s="11"/>
      <c r="H85" s="11"/>
      <c r="I85" s="11"/>
      <c r="J85" s="11"/>
    </row>
    <row r="86" spans="1:10" s="71" customFormat="1" ht="15" customHeight="1" x14ac:dyDescent="0.35">
      <c r="A86" s="130" t="s">
        <v>29</v>
      </c>
      <c r="B86" s="102"/>
      <c r="C86" s="72"/>
      <c r="D86" s="72"/>
      <c r="E86" s="72"/>
      <c r="F86" s="72"/>
      <c r="G86" s="72"/>
      <c r="H86" s="72"/>
      <c r="I86" s="72"/>
      <c r="J86" s="70"/>
    </row>
    <row r="87" spans="1:10" ht="29" x14ac:dyDescent="0.35">
      <c r="A87" s="36" t="s">
        <v>87</v>
      </c>
      <c r="B87" s="110" t="s">
        <v>306</v>
      </c>
      <c r="C87" s="11"/>
      <c r="D87" s="11"/>
      <c r="E87" s="11"/>
      <c r="F87" s="11"/>
      <c r="G87" s="11"/>
      <c r="H87" s="11"/>
      <c r="I87" s="11"/>
      <c r="J87" s="11"/>
    </row>
    <row r="88" spans="1:10" ht="29" x14ac:dyDescent="0.35">
      <c r="A88" s="36" t="s">
        <v>88</v>
      </c>
      <c r="B88" s="110" t="s">
        <v>307</v>
      </c>
      <c r="C88" s="11"/>
      <c r="D88" s="11"/>
      <c r="E88" s="11"/>
      <c r="F88" s="11"/>
      <c r="G88" s="11"/>
      <c r="H88" s="11"/>
      <c r="I88" s="11"/>
      <c r="J88" s="11"/>
    </row>
    <row r="89" spans="1:10" ht="29" x14ac:dyDescent="0.35">
      <c r="A89" s="36" t="s">
        <v>88</v>
      </c>
      <c r="B89" s="110" t="s">
        <v>308</v>
      </c>
      <c r="C89" s="11"/>
      <c r="D89" s="11"/>
      <c r="E89" s="11"/>
      <c r="F89" s="11"/>
      <c r="G89" s="11"/>
      <c r="H89" s="11"/>
      <c r="I89" s="11"/>
      <c r="J89" s="11"/>
    </row>
    <row r="90" spans="1:10" ht="58" x14ac:dyDescent="0.35">
      <c r="A90" s="36" t="s">
        <v>88</v>
      </c>
      <c r="B90" s="110" t="s">
        <v>309</v>
      </c>
      <c r="C90" s="11"/>
      <c r="D90" s="11"/>
      <c r="E90" s="11"/>
      <c r="F90" s="11"/>
      <c r="G90" s="11"/>
      <c r="H90" s="11"/>
      <c r="I90" s="11"/>
      <c r="J90" s="11"/>
    </row>
    <row r="91" spans="1:10" ht="15.5" x14ac:dyDescent="0.35">
      <c r="A91" s="103" t="s">
        <v>167</v>
      </c>
      <c r="B91" s="111"/>
      <c r="C91" s="73"/>
      <c r="D91" s="73"/>
      <c r="E91" s="73"/>
      <c r="F91" s="73"/>
      <c r="G91" s="73"/>
      <c r="H91" s="73"/>
      <c r="I91" s="73"/>
      <c r="J91" s="73"/>
    </row>
    <row r="92" spans="1:10" s="75" customFormat="1" ht="15" customHeight="1" x14ac:dyDescent="0.35">
      <c r="A92" s="131" t="s">
        <v>30</v>
      </c>
      <c r="B92" s="37"/>
      <c r="C92" s="14"/>
      <c r="D92" s="14"/>
      <c r="E92" s="14"/>
      <c r="F92" s="14"/>
      <c r="G92" s="14"/>
      <c r="H92" s="14"/>
      <c r="I92" s="14"/>
      <c r="J92" s="74"/>
    </row>
    <row r="93" spans="1:10" ht="43.5" x14ac:dyDescent="0.35">
      <c r="A93" s="36" t="s">
        <v>79</v>
      </c>
      <c r="B93" s="109" t="s">
        <v>169</v>
      </c>
      <c r="C93" s="11"/>
      <c r="D93" s="11"/>
      <c r="E93" s="11"/>
      <c r="F93" s="11"/>
      <c r="G93" s="11"/>
      <c r="H93" s="11"/>
      <c r="I93" s="11"/>
      <c r="J93" s="11"/>
    </row>
    <row r="94" spans="1:10" ht="58" x14ac:dyDescent="0.35">
      <c r="A94" s="36" t="s">
        <v>79</v>
      </c>
      <c r="B94" s="109" t="s">
        <v>310</v>
      </c>
      <c r="C94" s="11"/>
      <c r="D94" s="11"/>
      <c r="E94" s="11"/>
      <c r="F94" s="11"/>
      <c r="G94" s="11"/>
      <c r="H94" s="11"/>
      <c r="I94" s="11"/>
      <c r="J94" s="11"/>
    </row>
    <row r="95" spans="1:10" ht="29" x14ac:dyDescent="0.35">
      <c r="A95" s="36" t="s">
        <v>79</v>
      </c>
      <c r="B95" s="109" t="s">
        <v>311</v>
      </c>
      <c r="C95" s="11"/>
      <c r="D95" s="11"/>
      <c r="E95" s="11"/>
      <c r="F95" s="11"/>
      <c r="G95" s="11"/>
      <c r="H95" s="11"/>
      <c r="I95" s="11"/>
      <c r="J95" s="11"/>
    </row>
    <row r="96" spans="1:10" ht="43.5" x14ac:dyDescent="0.35">
      <c r="A96" s="36" t="s">
        <v>80</v>
      </c>
      <c r="B96" s="109" t="s">
        <v>312</v>
      </c>
      <c r="C96" s="11"/>
      <c r="D96" s="11"/>
      <c r="E96" s="11"/>
      <c r="F96" s="11"/>
      <c r="G96" s="11"/>
      <c r="H96" s="11"/>
      <c r="I96" s="11"/>
      <c r="J96" s="11"/>
    </row>
    <row r="97" spans="1:10" ht="58" x14ac:dyDescent="0.35">
      <c r="A97" s="36" t="s">
        <v>80</v>
      </c>
      <c r="B97" s="109" t="s">
        <v>313</v>
      </c>
      <c r="C97" s="11"/>
      <c r="D97" s="11"/>
      <c r="E97" s="11"/>
      <c r="F97" s="11"/>
      <c r="G97" s="11"/>
      <c r="H97" s="11"/>
      <c r="I97" s="11"/>
      <c r="J97" s="11"/>
    </row>
    <row r="98" spans="1:10" ht="58" x14ac:dyDescent="0.35">
      <c r="A98" s="36" t="s">
        <v>81</v>
      </c>
      <c r="B98" s="109" t="s">
        <v>314</v>
      </c>
      <c r="C98" s="11"/>
      <c r="D98" s="11"/>
      <c r="E98" s="11"/>
      <c r="F98" s="11"/>
      <c r="G98" s="11"/>
      <c r="H98" s="11"/>
      <c r="I98" s="11"/>
      <c r="J98" s="11"/>
    </row>
    <row r="99" spans="1:10" ht="29" x14ac:dyDescent="0.35">
      <c r="A99" s="36" t="s">
        <v>170</v>
      </c>
      <c r="B99" s="109" t="s">
        <v>315</v>
      </c>
      <c r="C99" s="11"/>
      <c r="D99" s="11"/>
      <c r="E99" s="11"/>
      <c r="F99" s="11"/>
      <c r="G99" s="11"/>
      <c r="H99" s="11"/>
      <c r="I99" s="11"/>
      <c r="J99" s="11"/>
    </row>
    <row r="100" spans="1:10" ht="58" x14ac:dyDescent="0.35">
      <c r="A100" s="36" t="s">
        <v>170</v>
      </c>
      <c r="B100" s="109" t="s">
        <v>316</v>
      </c>
      <c r="C100" s="11"/>
      <c r="D100" s="11"/>
      <c r="E100" s="11"/>
      <c r="F100" s="11"/>
      <c r="G100" s="11"/>
      <c r="H100" s="11"/>
      <c r="I100" s="11"/>
      <c r="J100" s="11"/>
    </row>
    <row r="101" spans="1:10" ht="101.5" x14ac:dyDescent="0.35">
      <c r="A101" s="36" t="s">
        <v>170</v>
      </c>
      <c r="B101" s="109" t="s">
        <v>317</v>
      </c>
      <c r="C101" s="11"/>
      <c r="D101" s="11"/>
      <c r="E101" s="11"/>
      <c r="F101" s="11"/>
      <c r="G101" s="11"/>
      <c r="H101" s="11"/>
      <c r="I101" s="11"/>
      <c r="J101" s="11"/>
    </row>
    <row r="102" spans="1:10" x14ac:dyDescent="0.35">
      <c r="A102" s="36" t="s">
        <v>82</v>
      </c>
      <c r="B102" s="109" t="s">
        <v>318</v>
      </c>
      <c r="C102" s="11"/>
      <c r="D102" s="11"/>
      <c r="E102" s="11"/>
      <c r="F102" s="11"/>
      <c r="G102" s="11"/>
      <c r="H102" s="11"/>
      <c r="I102" s="11"/>
      <c r="J102" s="11"/>
    </row>
    <row r="103" spans="1:10" ht="29" x14ac:dyDescent="0.35">
      <c r="A103" s="36" t="s">
        <v>171</v>
      </c>
      <c r="B103" s="109" t="s">
        <v>422</v>
      </c>
      <c r="C103" s="11"/>
      <c r="D103" s="11"/>
      <c r="E103" s="11"/>
      <c r="F103" s="11"/>
      <c r="G103" s="11"/>
      <c r="H103" s="11"/>
      <c r="I103" s="11"/>
      <c r="J103" s="11"/>
    </row>
    <row r="104" spans="1:10" ht="29" x14ac:dyDescent="0.35">
      <c r="A104" s="36" t="s">
        <v>172</v>
      </c>
      <c r="B104" s="109" t="s">
        <v>319</v>
      </c>
      <c r="C104" s="11"/>
      <c r="D104" s="11"/>
      <c r="E104" s="11"/>
      <c r="F104" s="11"/>
      <c r="G104" s="11"/>
      <c r="H104" s="11"/>
      <c r="I104" s="11"/>
      <c r="J104" s="11"/>
    </row>
    <row r="105" spans="1:10" s="75" customFormat="1" ht="15" customHeight="1" x14ac:dyDescent="0.35">
      <c r="A105" s="131" t="s">
        <v>31</v>
      </c>
      <c r="B105" s="37"/>
      <c r="C105" s="14"/>
      <c r="D105" s="14"/>
      <c r="E105" s="14"/>
      <c r="F105" s="14"/>
      <c r="G105" s="14"/>
      <c r="H105" s="14"/>
      <c r="I105" s="14"/>
      <c r="J105" s="74"/>
    </row>
    <row r="106" spans="1:10" x14ac:dyDescent="0.35">
      <c r="A106" s="36" t="s">
        <v>89</v>
      </c>
      <c r="B106" s="112" t="s">
        <v>320</v>
      </c>
      <c r="C106" s="11"/>
      <c r="D106" s="11"/>
      <c r="E106" s="11"/>
      <c r="F106" s="11"/>
      <c r="G106" s="11"/>
      <c r="H106" s="11"/>
      <c r="I106" s="11"/>
      <c r="J106" s="11"/>
    </row>
    <row r="107" spans="1:10" ht="43.5" x14ac:dyDescent="0.35">
      <c r="A107" s="36" t="s">
        <v>90</v>
      </c>
      <c r="B107" s="109" t="s">
        <v>321</v>
      </c>
      <c r="C107" s="11"/>
      <c r="D107" s="11"/>
      <c r="E107" s="11"/>
      <c r="F107" s="11"/>
      <c r="G107" s="11"/>
      <c r="H107" s="11"/>
      <c r="I107" s="11"/>
      <c r="J107" s="11"/>
    </row>
    <row r="108" spans="1:10" ht="130.5" x14ac:dyDescent="0.35">
      <c r="A108" s="36" t="s">
        <v>91</v>
      </c>
      <c r="B108" s="109" t="s">
        <v>423</v>
      </c>
      <c r="C108" s="11"/>
      <c r="D108" s="11"/>
      <c r="E108" s="11"/>
      <c r="F108" s="11"/>
      <c r="G108" s="11"/>
      <c r="H108" s="11"/>
      <c r="I108" s="11"/>
      <c r="J108" s="11"/>
    </row>
    <row r="109" spans="1:10" ht="58" x14ac:dyDescent="0.35">
      <c r="A109" s="36" t="s">
        <v>92</v>
      </c>
      <c r="B109" s="109" t="s">
        <v>322</v>
      </c>
      <c r="C109" s="11"/>
      <c r="D109" s="11"/>
      <c r="E109" s="11"/>
      <c r="F109" s="11"/>
      <c r="G109" s="11"/>
      <c r="H109" s="11"/>
      <c r="I109" s="11"/>
      <c r="J109" s="11"/>
    </row>
    <row r="110" spans="1:10" ht="130.5" x14ac:dyDescent="0.35">
      <c r="A110" s="36" t="s">
        <v>173</v>
      </c>
      <c r="B110" s="109" t="s">
        <v>323</v>
      </c>
      <c r="C110" s="11"/>
      <c r="D110" s="11"/>
      <c r="E110" s="11"/>
      <c r="F110" s="11"/>
      <c r="G110" s="11"/>
      <c r="H110" s="11"/>
      <c r="I110" s="11"/>
      <c r="J110" s="11"/>
    </row>
    <row r="111" spans="1:10" s="75" customFormat="1" ht="15" customHeight="1" x14ac:dyDescent="0.35">
      <c r="A111" s="131" t="s">
        <v>174</v>
      </c>
      <c r="B111" s="37"/>
      <c r="C111" s="14"/>
      <c r="D111" s="14"/>
      <c r="E111" s="14"/>
      <c r="F111" s="14"/>
      <c r="G111" s="14"/>
      <c r="H111" s="14"/>
      <c r="I111" s="14"/>
      <c r="J111" s="74"/>
    </row>
    <row r="112" spans="1:10" ht="29" x14ac:dyDescent="0.35">
      <c r="A112" s="36" t="s">
        <v>93</v>
      </c>
      <c r="B112" s="109" t="s">
        <v>324</v>
      </c>
      <c r="C112" s="11"/>
      <c r="D112" s="11"/>
      <c r="E112" s="11"/>
      <c r="F112" s="11"/>
      <c r="G112" s="11"/>
      <c r="H112" s="11"/>
      <c r="I112" s="11"/>
      <c r="J112" s="11"/>
    </row>
    <row r="113" spans="1:10" ht="43.5" x14ac:dyDescent="0.35">
      <c r="A113" s="36" t="s">
        <v>93</v>
      </c>
      <c r="B113" s="109" t="s">
        <v>325</v>
      </c>
      <c r="C113" s="11"/>
      <c r="D113" s="11"/>
      <c r="E113" s="11"/>
      <c r="F113" s="11"/>
      <c r="G113" s="11"/>
      <c r="H113" s="11"/>
      <c r="I113" s="11"/>
      <c r="J113" s="11"/>
    </row>
    <row r="114" spans="1:10" ht="101.5" x14ac:dyDescent="0.35">
      <c r="A114" s="36" t="s">
        <v>94</v>
      </c>
      <c r="B114" s="109" t="s">
        <v>326</v>
      </c>
      <c r="C114" s="11"/>
      <c r="D114" s="11"/>
      <c r="E114" s="11"/>
      <c r="F114" s="11"/>
      <c r="G114" s="11"/>
      <c r="H114" s="11"/>
      <c r="I114" s="11"/>
      <c r="J114" s="11"/>
    </row>
    <row r="115" spans="1:10" ht="87" x14ac:dyDescent="0.35">
      <c r="A115" s="36" t="s">
        <v>94</v>
      </c>
      <c r="B115" s="109" t="s">
        <v>327</v>
      </c>
      <c r="C115" s="11"/>
      <c r="D115" s="11"/>
      <c r="E115" s="11"/>
      <c r="F115" s="11"/>
      <c r="G115" s="11"/>
      <c r="H115" s="11"/>
      <c r="I115" s="11"/>
      <c r="J115" s="11"/>
    </row>
    <row r="116" spans="1:10" ht="135.75" customHeight="1" x14ac:dyDescent="0.35">
      <c r="A116" s="36" t="s">
        <v>95</v>
      </c>
      <c r="B116" s="109" t="s">
        <v>328</v>
      </c>
      <c r="C116" s="11"/>
      <c r="D116" s="11"/>
      <c r="E116" s="11"/>
      <c r="F116" s="11"/>
      <c r="G116" s="11"/>
      <c r="H116" s="11"/>
      <c r="I116" s="11"/>
      <c r="J116" s="11"/>
    </row>
    <row r="117" spans="1:10" ht="29" x14ac:dyDescent="0.35">
      <c r="A117" s="36" t="s">
        <v>95</v>
      </c>
      <c r="B117" s="109" t="s">
        <v>329</v>
      </c>
      <c r="C117" s="11"/>
      <c r="D117" s="11"/>
      <c r="E117" s="11"/>
      <c r="F117" s="11"/>
      <c r="G117" s="11"/>
      <c r="H117" s="11"/>
      <c r="I117" s="11"/>
      <c r="J117" s="11"/>
    </row>
    <row r="118" spans="1:10" ht="43.5" x14ac:dyDescent="0.35">
      <c r="A118" s="36" t="s">
        <v>95</v>
      </c>
      <c r="B118" s="109" t="s">
        <v>330</v>
      </c>
      <c r="C118" s="11"/>
      <c r="D118" s="11"/>
      <c r="E118" s="11"/>
      <c r="F118" s="11"/>
      <c r="G118" s="11"/>
      <c r="H118" s="11"/>
      <c r="I118" s="11"/>
      <c r="J118" s="11"/>
    </row>
    <row r="119" spans="1:10" ht="159.5" x14ac:dyDescent="0.35">
      <c r="A119" s="36" t="s">
        <v>96</v>
      </c>
      <c r="B119" s="109" t="s">
        <v>331</v>
      </c>
      <c r="C119" s="11"/>
      <c r="D119" s="11"/>
      <c r="E119" s="11"/>
      <c r="F119" s="11"/>
      <c r="G119" s="11"/>
      <c r="H119" s="11"/>
      <c r="I119" s="11"/>
      <c r="J119" s="11"/>
    </row>
    <row r="120" spans="1:10" ht="29" x14ac:dyDescent="0.35">
      <c r="A120" s="36" t="s">
        <v>96</v>
      </c>
      <c r="B120" s="109" t="s">
        <v>332</v>
      </c>
      <c r="C120" s="11"/>
      <c r="D120" s="11"/>
      <c r="E120" s="11"/>
      <c r="F120" s="11"/>
      <c r="G120" s="11"/>
      <c r="H120" s="11"/>
      <c r="I120" s="11"/>
      <c r="J120" s="11"/>
    </row>
    <row r="121" spans="1:10" s="75" customFormat="1" ht="15" customHeight="1" x14ac:dyDescent="0.35">
      <c r="A121" s="131" t="s">
        <v>32</v>
      </c>
      <c r="B121" s="37"/>
      <c r="C121" s="14"/>
      <c r="D121" s="14"/>
      <c r="E121" s="14"/>
      <c r="F121" s="14"/>
      <c r="G121" s="14"/>
      <c r="H121" s="14"/>
      <c r="I121" s="14"/>
      <c r="J121" s="74"/>
    </row>
    <row r="122" spans="1:10" ht="72.5" x14ac:dyDescent="0.35">
      <c r="A122" s="36" t="s">
        <v>97</v>
      </c>
      <c r="B122" s="109" t="s">
        <v>424</v>
      </c>
      <c r="C122" s="11"/>
      <c r="D122" s="11"/>
      <c r="E122" s="11"/>
      <c r="F122" s="11"/>
      <c r="G122" s="11"/>
      <c r="H122" s="11"/>
      <c r="I122" s="11"/>
      <c r="J122" s="11"/>
    </row>
    <row r="123" spans="1:10" ht="43.5" x14ac:dyDescent="0.35">
      <c r="A123" s="36" t="s">
        <v>97</v>
      </c>
      <c r="B123" s="109" t="s">
        <v>175</v>
      </c>
      <c r="C123" s="11"/>
      <c r="D123" s="11"/>
      <c r="E123" s="11"/>
      <c r="F123" s="11"/>
      <c r="G123" s="11"/>
      <c r="H123" s="11"/>
      <c r="I123" s="11"/>
      <c r="J123" s="11"/>
    </row>
    <row r="124" spans="1:10" ht="43.5" x14ac:dyDescent="0.35">
      <c r="A124" s="36" t="s">
        <v>97</v>
      </c>
      <c r="B124" s="109" t="s">
        <v>333</v>
      </c>
      <c r="C124" s="11"/>
      <c r="D124" s="11"/>
      <c r="E124" s="11"/>
      <c r="F124" s="11"/>
      <c r="G124" s="11"/>
      <c r="H124" s="11"/>
      <c r="I124" s="11"/>
      <c r="J124" s="11"/>
    </row>
    <row r="125" spans="1:10" ht="58" x14ac:dyDescent="0.35">
      <c r="A125" s="36" t="s">
        <v>98</v>
      </c>
      <c r="B125" s="109" t="s">
        <v>176</v>
      </c>
      <c r="C125" s="11"/>
      <c r="D125" s="11"/>
      <c r="E125" s="11"/>
      <c r="F125" s="11"/>
      <c r="G125" s="11"/>
      <c r="H125" s="11"/>
      <c r="I125" s="11"/>
      <c r="J125" s="11"/>
    </row>
    <row r="126" spans="1:10" ht="22.5" customHeight="1" x14ac:dyDescent="0.35">
      <c r="A126" s="36" t="s">
        <v>177</v>
      </c>
      <c r="B126" s="109" t="s">
        <v>334</v>
      </c>
      <c r="C126" s="11"/>
      <c r="D126" s="11"/>
      <c r="E126" s="11"/>
      <c r="F126" s="11"/>
      <c r="G126" s="11"/>
      <c r="H126" s="11"/>
      <c r="I126" s="11"/>
      <c r="J126" s="11"/>
    </row>
    <row r="127" spans="1:10" x14ac:dyDescent="0.35">
      <c r="A127" s="104" t="s">
        <v>178</v>
      </c>
      <c r="B127" s="113"/>
      <c r="C127" s="76"/>
      <c r="D127" s="76"/>
      <c r="E127" s="76"/>
      <c r="F127" s="76"/>
      <c r="G127" s="76"/>
      <c r="H127" s="76"/>
      <c r="I127" s="76"/>
      <c r="J127" s="76"/>
    </row>
    <row r="128" spans="1:10" s="78" customFormat="1" ht="15" customHeight="1" x14ac:dyDescent="0.35">
      <c r="A128" s="132" t="s">
        <v>33</v>
      </c>
      <c r="B128" s="41"/>
      <c r="C128" s="15"/>
      <c r="D128" s="15"/>
      <c r="E128" s="15"/>
      <c r="F128" s="15"/>
      <c r="G128" s="15"/>
      <c r="H128" s="15"/>
      <c r="I128" s="15"/>
      <c r="J128" s="77"/>
    </row>
    <row r="129" spans="1:10" ht="90.75" customHeight="1" x14ac:dyDescent="0.35">
      <c r="A129" s="36" t="s">
        <v>99</v>
      </c>
      <c r="B129" s="109" t="s">
        <v>335</v>
      </c>
      <c r="C129" s="11"/>
      <c r="D129" s="11"/>
      <c r="E129" s="11"/>
      <c r="F129" s="11"/>
      <c r="G129" s="11"/>
      <c r="H129" s="11"/>
      <c r="I129" s="11"/>
      <c r="J129" s="11"/>
    </row>
    <row r="130" spans="1:10" ht="29" x14ac:dyDescent="0.35">
      <c r="A130" s="36" t="s">
        <v>99</v>
      </c>
      <c r="B130" s="109" t="s">
        <v>336</v>
      </c>
      <c r="C130" s="11"/>
      <c r="D130" s="11"/>
      <c r="E130" s="11"/>
      <c r="F130" s="11"/>
      <c r="G130" s="11"/>
      <c r="H130" s="11"/>
      <c r="I130" s="11"/>
      <c r="J130" s="11"/>
    </row>
    <row r="131" spans="1:10" x14ac:dyDescent="0.35">
      <c r="A131" s="36" t="s">
        <v>99</v>
      </c>
      <c r="B131" s="109" t="s">
        <v>337</v>
      </c>
      <c r="C131" s="11"/>
      <c r="D131" s="11"/>
      <c r="E131" s="11"/>
      <c r="F131" s="11"/>
      <c r="G131" s="11"/>
      <c r="H131" s="11"/>
      <c r="I131" s="11"/>
      <c r="J131" s="11"/>
    </row>
    <row r="132" spans="1:10" ht="29" x14ac:dyDescent="0.35">
      <c r="A132" s="36" t="s">
        <v>100</v>
      </c>
      <c r="B132" s="109" t="s">
        <v>338</v>
      </c>
      <c r="C132" s="11"/>
      <c r="D132" s="11"/>
      <c r="E132" s="11"/>
      <c r="F132" s="11"/>
      <c r="G132" s="11"/>
      <c r="H132" s="11"/>
      <c r="I132" s="11"/>
      <c r="J132" s="11"/>
    </row>
    <row r="133" spans="1:10" x14ac:dyDescent="0.35">
      <c r="A133" s="36" t="s">
        <v>100</v>
      </c>
      <c r="B133" s="109" t="s">
        <v>339</v>
      </c>
      <c r="C133" s="11"/>
      <c r="D133" s="11"/>
      <c r="E133" s="11"/>
      <c r="F133" s="11"/>
      <c r="G133" s="11"/>
      <c r="H133" s="11"/>
      <c r="I133" s="11"/>
      <c r="J133" s="11"/>
    </row>
    <row r="134" spans="1:10" ht="29" x14ac:dyDescent="0.35">
      <c r="A134" s="36" t="s">
        <v>101</v>
      </c>
      <c r="B134" s="109" t="s">
        <v>340</v>
      </c>
      <c r="C134" s="11"/>
      <c r="D134" s="11"/>
      <c r="E134" s="11"/>
      <c r="F134" s="11"/>
      <c r="G134" s="11"/>
      <c r="H134" s="11"/>
      <c r="I134" s="11"/>
      <c r="J134" s="11"/>
    </row>
    <row r="135" spans="1:10" ht="43.5" x14ac:dyDescent="0.35">
      <c r="A135" s="36" t="s">
        <v>101</v>
      </c>
      <c r="B135" s="109" t="s">
        <v>341</v>
      </c>
      <c r="C135" s="11"/>
      <c r="D135" s="11"/>
      <c r="E135" s="11"/>
      <c r="F135" s="11"/>
      <c r="G135" s="11"/>
      <c r="H135" s="11"/>
      <c r="I135" s="11"/>
      <c r="J135" s="11"/>
    </row>
    <row r="136" spans="1:10" ht="29" x14ac:dyDescent="0.35">
      <c r="A136" s="36" t="s">
        <v>102</v>
      </c>
      <c r="B136" s="109" t="s">
        <v>425</v>
      </c>
      <c r="C136" s="11"/>
      <c r="D136" s="11"/>
      <c r="E136" s="11"/>
      <c r="F136" s="11"/>
      <c r="G136" s="11"/>
      <c r="H136" s="11"/>
      <c r="I136" s="11"/>
      <c r="J136" s="11"/>
    </row>
    <row r="137" spans="1:10" s="78" customFormat="1" ht="15" customHeight="1" x14ac:dyDescent="0.35">
      <c r="A137" s="132" t="s">
        <v>34</v>
      </c>
      <c r="B137" s="41"/>
      <c r="C137" s="15"/>
      <c r="D137" s="15"/>
      <c r="E137" s="15"/>
      <c r="F137" s="15"/>
      <c r="G137" s="15"/>
      <c r="H137" s="15"/>
      <c r="I137" s="15"/>
      <c r="J137" s="77"/>
    </row>
    <row r="138" spans="1:10" ht="72.5" x14ac:dyDescent="0.35">
      <c r="A138" s="36" t="s">
        <v>103</v>
      </c>
      <c r="B138" s="109" t="s">
        <v>342</v>
      </c>
      <c r="C138" s="11"/>
      <c r="D138" s="11"/>
      <c r="E138" s="11"/>
      <c r="F138" s="11"/>
      <c r="G138" s="11"/>
      <c r="H138" s="11"/>
      <c r="I138" s="11"/>
      <c r="J138" s="11"/>
    </row>
    <row r="139" spans="1:10" ht="29" x14ac:dyDescent="0.35">
      <c r="A139" s="36" t="s">
        <v>103</v>
      </c>
      <c r="B139" s="109" t="s">
        <v>343</v>
      </c>
      <c r="C139" s="11"/>
      <c r="D139" s="11"/>
      <c r="E139" s="11"/>
      <c r="F139" s="11"/>
      <c r="G139" s="11"/>
      <c r="H139" s="11"/>
      <c r="I139" s="11"/>
      <c r="J139" s="11"/>
    </row>
    <row r="140" spans="1:10" ht="43.5" x14ac:dyDescent="0.35">
      <c r="A140" s="36" t="s">
        <v>104</v>
      </c>
      <c r="B140" s="109" t="s">
        <v>426</v>
      </c>
      <c r="C140" s="11"/>
      <c r="D140" s="11"/>
      <c r="E140" s="11"/>
      <c r="F140" s="11"/>
      <c r="G140" s="11"/>
      <c r="H140" s="11"/>
      <c r="I140" s="11"/>
      <c r="J140" s="11"/>
    </row>
    <row r="141" spans="1:10" s="78" customFormat="1" ht="15" customHeight="1" x14ac:dyDescent="0.35">
      <c r="A141" s="132" t="s">
        <v>35</v>
      </c>
      <c r="B141" s="41"/>
      <c r="C141" s="15"/>
      <c r="D141" s="15"/>
      <c r="E141" s="15"/>
      <c r="F141" s="15"/>
      <c r="G141" s="15"/>
      <c r="H141" s="15"/>
      <c r="I141" s="15"/>
      <c r="J141" s="77"/>
    </row>
    <row r="142" spans="1:10" s="81" customFormat="1" ht="101.5" x14ac:dyDescent="0.35">
      <c r="A142" s="133" t="s">
        <v>105</v>
      </c>
      <c r="B142" s="114" t="s">
        <v>344</v>
      </c>
      <c r="C142" s="80"/>
      <c r="D142" s="80"/>
      <c r="E142" s="80"/>
      <c r="F142" s="80"/>
      <c r="G142" s="80"/>
      <c r="H142" s="80"/>
      <c r="I142" s="80"/>
      <c r="J142" s="79"/>
    </row>
    <row r="143" spans="1:10" s="81" customFormat="1" ht="43.5" x14ac:dyDescent="0.35">
      <c r="A143" s="133" t="s">
        <v>105</v>
      </c>
      <c r="B143" s="109" t="s">
        <v>345</v>
      </c>
      <c r="C143" s="80"/>
      <c r="D143" s="80"/>
      <c r="E143" s="80"/>
      <c r="F143" s="80"/>
      <c r="G143" s="80"/>
      <c r="H143" s="80"/>
      <c r="I143" s="80"/>
      <c r="J143" s="79"/>
    </row>
    <row r="144" spans="1:10" s="81" customFormat="1" ht="43.5" x14ac:dyDescent="0.35">
      <c r="A144" s="133" t="s">
        <v>105</v>
      </c>
      <c r="B144" s="109" t="s">
        <v>346</v>
      </c>
      <c r="C144" s="80"/>
      <c r="D144" s="80"/>
      <c r="E144" s="80"/>
      <c r="F144" s="80"/>
      <c r="G144" s="80"/>
      <c r="H144" s="80"/>
      <c r="I144" s="80"/>
      <c r="J144" s="79"/>
    </row>
    <row r="145" spans="1:10" s="81" customFormat="1" ht="45.75" customHeight="1" x14ac:dyDescent="0.35">
      <c r="A145" s="133" t="s">
        <v>105</v>
      </c>
      <c r="B145" s="109" t="s">
        <v>347</v>
      </c>
      <c r="C145" s="80"/>
      <c r="D145" s="80"/>
      <c r="E145" s="80"/>
      <c r="F145" s="80"/>
      <c r="G145" s="80"/>
      <c r="H145" s="80"/>
      <c r="I145" s="80"/>
      <c r="J145" s="79"/>
    </row>
    <row r="146" spans="1:10" s="81" customFormat="1" ht="87" x14ac:dyDescent="0.35">
      <c r="A146" s="133" t="s">
        <v>105</v>
      </c>
      <c r="B146" s="109" t="s">
        <v>184</v>
      </c>
      <c r="C146" s="80"/>
      <c r="D146" s="80"/>
      <c r="E146" s="80"/>
      <c r="F146" s="80"/>
      <c r="G146" s="80"/>
      <c r="H146" s="80"/>
      <c r="I146" s="80"/>
      <c r="J146" s="79"/>
    </row>
    <row r="147" spans="1:10" s="81" customFormat="1" ht="29" x14ac:dyDescent="0.35">
      <c r="A147" s="133" t="s">
        <v>105</v>
      </c>
      <c r="B147" s="109" t="s">
        <v>348</v>
      </c>
      <c r="C147" s="80"/>
      <c r="D147" s="80"/>
      <c r="E147" s="80"/>
      <c r="F147" s="80"/>
      <c r="G147" s="80"/>
      <c r="H147" s="80"/>
      <c r="I147" s="80"/>
      <c r="J147" s="79"/>
    </row>
    <row r="148" spans="1:10" s="81" customFormat="1" ht="29" x14ac:dyDescent="0.35">
      <c r="A148" s="133" t="s">
        <v>105</v>
      </c>
      <c r="B148" s="109" t="s">
        <v>179</v>
      </c>
      <c r="C148" s="80"/>
      <c r="D148" s="80"/>
      <c r="E148" s="80"/>
      <c r="F148" s="80"/>
      <c r="G148" s="80"/>
      <c r="H148" s="80"/>
      <c r="I148" s="80"/>
      <c r="J148" s="79"/>
    </row>
    <row r="149" spans="1:10" s="81" customFormat="1" ht="29" x14ac:dyDescent="0.35">
      <c r="A149" s="133" t="s">
        <v>105</v>
      </c>
      <c r="B149" s="109" t="s">
        <v>180</v>
      </c>
      <c r="C149" s="80"/>
      <c r="D149" s="80"/>
      <c r="E149" s="80"/>
      <c r="F149" s="80"/>
      <c r="G149" s="80"/>
      <c r="H149" s="80"/>
      <c r="I149" s="80"/>
      <c r="J149" s="79"/>
    </row>
    <row r="150" spans="1:10" s="81" customFormat="1" ht="43.5" x14ac:dyDescent="0.35">
      <c r="A150" s="133" t="s">
        <v>105</v>
      </c>
      <c r="B150" s="109" t="s">
        <v>181</v>
      </c>
      <c r="C150" s="80"/>
      <c r="D150" s="80"/>
      <c r="E150" s="80"/>
      <c r="F150" s="80"/>
      <c r="G150" s="80"/>
      <c r="H150" s="80"/>
      <c r="I150" s="80"/>
      <c r="J150" s="79"/>
    </row>
    <row r="151" spans="1:10" s="81" customFormat="1" ht="43.5" x14ac:dyDescent="0.35">
      <c r="A151" s="133" t="s">
        <v>105</v>
      </c>
      <c r="B151" s="109" t="s">
        <v>182</v>
      </c>
      <c r="C151" s="80"/>
      <c r="D151" s="80"/>
      <c r="E151" s="80"/>
      <c r="F151" s="80"/>
      <c r="G151" s="80"/>
      <c r="H151" s="80"/>
      <c r="I151" s="80"/>
      <c r="J151" s="79"/>
    </row>
    <row r="152" spans="1:10" s="81" customFormat="1" ht="29" x14ac:dyDescent="0.35">
      <c r="A152" s="133" t="s">
        <v>105</v>
      </c>
      <c r="B152" s="109" t="s">
        <v>183</v>
      </c>
      <c r="C152" s="80"/>
      <c r="D152" s="80"/>
      <c r="E152" s="80"/>
      <c r="F152" s="80"/>
      <c r="G152" s="80"/>
      <c r="H152" s="80"/>
      <c r="I152" s="80"/>
      <c r="J152" s="79"/>
    </row>
    <row r="153" spans="1:10" s="81" customFormat="1" ht="29" x14ac:dyDescent="0.35">
      <c r="A153" s="133" t="s">
        <v>105</v>
      </c>
      <c r="B153" s="109" t="s">
        <v>349</v>
      </c>
      <c r="C153" s="80"/>
      <c r="D153" s="80"/>
      <c r="E153" s="80"/>
      <c r="F153" s="80"/>
      <c r="G153" s="80"/>
      <c r="H153" s="80"/>
      <c r="I153" s="80"/>
      <c r="J153" s="79"/>
    </row>
    <row r="154" spans="1:10" ht="29" x14ac:dyDescent="0.35">
      <c r="A154" s="133" t="s">
        <v>105</v>
      </c>
      <c r="B154" s="109" t="s">
        <v>350</v>
      </c>
      <c r="C154" s="11"/>
      <c r="D154" s="11"/>
      <c r="E154" s="11"/>
      <c r="F154" s="11"/>
      <c r="G154" s="11"/>
      <c r="H154" s="11"/>
      <c r="I154" s="11"/>
      <c r="J154" s="11"/>
    </row>
    <row r="155" spans="1:10" s="78" customFormat="1" ht="15" customHeight="1" x14ac:dyDescent="0.35">
      <c r="A155" s="132" t="s">
        <v>36</v>
      </c>
      <c r="B155" s="41"/>
      <c r="C155" s="15"/>
      <c r="D155" s="15"/>
      <c r="E155" s="15"/>
      <c r="F155" s="15"/>
      <c r="G155" s="15"/>
      <c r="H155" s="15"/>
      <c r="I155" s="15"/>
      <c r="J155" s="77"/>
    </row>
    <row r="156" spans="1:10" ht="58" x14ac:dyDescent="0.35">
      <c r="A156" s="36" t="s">
        <v>187</v>
      </c>
      <c r="B156" s="109" t="s">
        <v>351</v>
      </c>
      <c r="C156" s="11"/>
      <c r="D156" s="11"/>
      <c r="E156" s="11"/>
      <c r="F156" s="11"/>
      <c r="G156" s="11"/>
      <c r="H156" s="11"/>
      <c r="I156" s="11"/>
      <c r="J156" s="11"/>
    </row>
    <row r="157" spans="1:10" ht="43.5" x14ac:dyDescent="0.35">
      <c r="A157" s="36" t="s">
        <v>188</v>
      </c>
      <c r="B157" s="109" t="s">
        <v>352</v>
      </c>
      <c r="C157" s="11"/>
      <c r="D157" s="11"/>
      <c r="E157" s="11"/>
      <c r="F157" s="11"/>
      <c r="G157" s="11"/>
      <c r="H157" s="11"/>
      <c r="I157" s="11"/>
      <c r="J157" s="11"/>
    </row>
    <row r="158" spans="1:10" ht="199.5" customHeight="1" x14ac:dyDescent="0.35">
      <c r="A158" s="36" t="s">
        <v>106</v>
      </c>
      <c r="B158" s="109" t="s">
        <v>353</v>
      </c>
      <c r="C158" s="11"/>
      <c r="D158" s="11"/>
      <c r="E158" s="11"/>
      <c r="F158" s="11"/>
      <c r="G158" s="11"/>
      <c r="H158" s="11"/>
      <c r="I158" s="11"/>
      <c r="J158" s="11"/>
    </row>
    <row r="159" spans="1:10" x14ac:dyDescent="0.35">
      <c r="A159" s="36" t="s">
        <v>107</v>
      </c>
      <c r="B159" s="109" t="s">
        <v>354</v>
      </c>
      <c r="C159" s="11"/>
      <c r="D159" s="11"/>
      <c r="E159" s="11"/>
      <c r="F159" s="11"/>
      <c r="G159" s="11"/>
      <c r="H159" s="11"/>
      <c r="I159" s="11"/>
      <c r="J159" s="11"/>
    </row>
    <row r="160" spans="1:10" ht="43.5" x14ac:dyDescent="0.35">
      <c r="A160" s="36" t="s">
        <v>107</v>
      </c>
      <c r="B160" s="109" t="s">
        <v>185</v>
      </c>
      <c r="C160" s="11"/>
      <c r="D160" s="11"/>
      <c r="E160" s="11"/>
      <c r="F160" s="11"/>
      <c r="G160" s="11"/>
      <c r="H160" s="11"/>
      <c r="I160" s="11"/>
      <c r="J160" s="11"/>
    </row>
    <row r="161" spans="1:10" ht="338" x14ac:dyDescent="0.35">
      <c r="A161" s="36" t="s">
        <v>107</v>
      </c>
      <c r="B161" s="115" t="s">
        <v>355</v>
      </c>
      <c r="C161" s="11"/>
      <c r="D161" s="11"/>
      <c r="E161" s="11"/>
      <c r="F161" s="11"/>
      <c r="G161" s="11"/>
      <c r="H161" s="11"/>
      <c r="I161" s="11"/>
      <c r="J161" s="11"/>
    </row>
    <row r="162" spans="1:10" ht="29" x14ac:dyDescent="0.35">
      <c r="A162" s="36" t="s">
        <v>189</v>
      </c>
      <c r="B162" s="109" t="s">
        <v>356</v>
      </c>
      <c r="C162" s="11"/>
      <c r="D162" s="11"/>
      <c r="E162" s="11"/>
      <c r="F162" s="11"/>
      <c r="G162" s="11"/>
      <c r="H162" s="11"/>
      <c r="I162" s="11"/>
      <c r="J162" s="11"/>
    </row>
    <row r="163" spans="1:10" x14ac:dyDescent="0.35">
      <c r="A163" s="36" t="s">
        <v>189</v>
      </c>
      <c r="B163" s="109" t="s">
        <v>186</v>
      </c>
      <c r="C163" s="11"/>
      <c r="D163" s="11"/>
      <c r="E163" s="11"/>
      <c r="F163" s="11"/>
      <c r="G163" s="11"/>
      <c r="H163" s="11"/>
      <c r="I163" s="11"/>
      <c r="J163" s="11"/>
    </row>
    <row r="164" spans="1:10" ht="43.5" x14ac:dyDescent="0.35">
      <c r="A164" s="36" t="s">
        <v>108</v>
      </c>
      <c r="B164" s="109" t="s">
        <v>357</v>
      </c>
      <c r="C164" s="11"/>
      <c r="D164" s="11"/>
      <c r="E164" s="11"/>
      <c r="F164" s="11"/>
      <c r="G164" s="11"/>
      <c r="H164" s="11"/>
      <c r="I164" s="11"/>
      <c r="J164" s="11"/>
    </row>
    <row r="165" spans="1:10" ht="43.5" x14ac:dyDescent="0.35">
      <c r="A165" s="36" t="s">
        <v>109</v>
      </c>
      <c r="B165" s="109" t="s">
        <v>358</v>
      </c>
      <c r="C165" s="11"/>
      <c r="D165" s="11"/>
      <c r="E165" s="11"/>
      <c r="F165" s="11"/>
      <c r="G165" s="11"/>
      <c r="H165" s="11"/>
      <c r="I165" s="11"/>
      <c r="J165" s="11"/>
    </row>
    <row r="166" spans="1:10" ht="72.5" x14ac:dyDescent="0.35">
      <c r="A166" s="36" t="s">
        <v>110</v>
      </c>
      <c r="B166" s="109" t="s">
        <v>359</v>
      </c>
      <c r="C166" s="11"/>
      <c r="D166" s="11"/>
      <c r="E166" s="11"/>
      <c r="F166" s="11"/>
      <c r="G166" s="11"/>
      <c r="H166" s="11"/>
      <c r="I166" s="11"/>
      <c r="J166" s="11"/>
    </row>
    <row r="167" spans="1:10" s="78" customFormat="1" ht="15" customHeight="1" x14ac:dyDescent="0.35">
      <c r="A167" s="134" t="s">
        <v>37</v>
      </c>
      <c r="B167" s="105"/>
      <c r="C167" s="82"/>
      <c r="D167" s="82"/>
      <c r="E167" s="82"/>
      <c r="F167" s="82"/>
      <c r="G167" s="82"/>
      <c r="H167" s="82"/>
      <c r="I167" s="82"/>
      <c r="J167" s="77"/>
    </row>
    <row r="168" spans="1:10" ht="29" x14ac:dyDescent="0.35">
      <c r="A168" s="36" t="s">
        <v>111</v>
      </c>
      <c r="B168" s="109" t="s">
        <v>360</v>
      </c>
      <c r="C168" s="11"/>
      <c r="D168" s="11"/>
      <c r="E168" s="11"/>
      <c r="F168" s="11"/>
      <c r="G168" s="11"/>
      <c r="H168" s="11"/>
      <c r="I168" s="11"/>
      <c r="J168" s="11"/>
    </row>
    <row r="169" spans="1:10" ht="29" x14ac:dyDescent="0.35">
      <c r="A169" s="36" t="s">
        <v>112</v>
      </c>
      <c r="B169" s="109" t="s">
        <v>361</v>
      </c>
      <c r="C169" s="11"/>
      <c r="D169" s="11"/>
      <c r="E169" s="11"/>
      <c r="F169" s="11"/>
      <c r="G169" s="11"/>
      <c r="H169" s="11"/>
      <c r="I169" s="11"/>
      <c r="J169" s="11"/>
    </row>
    <row r="170" spans="1:10" ht="43.5" x14ac:dyDescent="0.35">
      <c r="A170" s="36" t="s">
        <v>112</v>
      </c>
      <c r="B170" s="109" t="s">
        <v>190</v>
      </c>
      <c r="C170" s="11"/>
      <c r="D170" s="11"/>
      <c r="E170" s="11"/>
      <c r="F170" s="11"/>
      <c r="G170" s="11"/>
      <c r="H170" s="11"/>
      <c r="I170" s="11"/>
      <c r="J170" s="11"/>
    </row>
    <row r="171" spans="1:10" ht="29" x14ac:dyDescent="0.35">
      <c r="A171" s="36" t="s">
        <v>112</v>
      </c>
      <c r="B171" s="109" t="s">
        <v>191</v>
      </c>
      <c r="C171" s="11"/>
      <c r="D171" s="11"/>
      <c r="E171" s="11"/>
      <c r="F171" s="11"/>
      <c r="G171" s="11"/>
      <c r="H171" s="11"/>
      <c r="I171" s="11"/>
      <c r="J171" s="11"/>
    </row>
    <row r="172" spans="1:10" ht="29" x14ac:dyDescent="0.35">
      <c r="A172" s="36" t="s">
        <v>112</v>
      </c>
      <c r="B172" s="109" t="s">
        <v>192</v>
      </c>
      <c r="C172" s="11"/>
      <c r="D172" s="11"/>
      <c r="E172" s="11"/>
      <c r="F172" s="11"/>
      <c r="G172" s="11"/>
      <c r="H172" s="11"/>
      <c r="I172" s="11"/>
      <c r="J172" s="11"/>
    </row>
    <row r="173" spans="1:10" ht="29" x14ac:dyDescent="0.35">
      <c r="A173" s="36" t="s">
        <v>197</v>
      </c>
      <c r="B173" s="109" t="s">
        <v>362</v>
      </c>
      <c r="C173" s="11"/>
      <c r="D173" s="11"/>
      <c r="E173" s="11"/>
      <c r="F173" s="11"/>
      <c r="G173" s="11"/>
      <c r="H173" s="11"/>
      <c r="I173" s="11"/>
      <c r="J173" s="11"/>
    </row>
    <row r="174" spans="1:10" ht="29" x14ac:dyDescent="0.35">
      <c r="A174" s="36" t="s">
        <v>198</v>
      </c>
      <c r="B174" s="109" t="s">
        <v>193</v>
      </c>
      <c r="C174" s="11"/>
      <c r="D174" s="11"/>
      <c r="E174" s="11"/>
      <c r="F174" s="11"/>
      <c r="G174" s="11"/>
      <c r="H174" s="11"/>
      <c r="I174" s="11"/>
      <c r="J174" s="11"/>
    </row>
    <row r="175" spans="1:10" ht="29" x14ac:dyDescent="0.35">
      <c r="A175" s="36" t="s">
        <v>199</v>
      </c>
      <c r="B175" s="109" t="s">
        <v>194</v>
      </c>
      <c r="C175" s="11"/>
      <c r="D175" s="11"/>
      <c r="E175" s="11"/>
      <c r="F175" s="11"/>
      <c r="G175" s="11"/>
      <c r="H175" s="11"/>
      <c r="I175" s="11"/>
      <c r="J175" s="11"/>
    </row>
    <row r="176" spans="1:10" ht="43.5" x14ac:dyDescent="0.35">
      <c r="A176" s="36" t="s">
        <v>200</v>
      </c>
      <c r="B176" s="109" t="s">
        <v>363</v>
      </c>
      <c r="C176" s="11"/>
      <c r="D176" s="11"/>
      <c r="E176" s="11"/>
      <c r="F176" s="11"/>
      <c r="G176" s="11"/>
      <c r="H176" s="11"/>
      <c r="I176" s="11"/>
      <c r="J176" s="11"/>
    </row>
    <row r="177" spans="1:10" ht="43.5" x14ac:dyDescent="0.35">
      <c r="A177" s="36" t="s">
        <v>201</v>
      </c>
      <c r="B177" s="109" t="s">
        <v>195</v>
      </c>
      <c r="C177" s="11"/>
      <c r="D177" s="11"/>
      <c r="E177" s="11"/>
      <c r="F177" s="11"/>
      <c r="G177" s="11"/>
      <c r="H177" s="11"/>
      <c r="I177" s="11"/>
      <c r="J177" s="11"/>
    </row>
    <row r="178" spans="1:10" ht="29" x14ac:dyDescent="0.35">
      <c r="A178" s="36" t="s">
        <v>201</v>
      </c>
      <c r="B178" s="109" t="s">
        <v>196</v>
      </c>
      <c r="C178" s="11"/>
      <c r="D178" s="11"/>
      <c r="E178" s="11"/>
      <c r="F178" s="11"/>
      <c r="G178" s="11"/>
      <c r="H178" s="11"/>
      <c r="I178" s="11"/>
      <c r="J178" s="11"/>
    </row>
    <row r="179" spans="1:10" s="78" customFormat="1" ht="15" customHeight="1" x14ac:dyDescent="0.35">
      <c r="A179" s="132" t="s">
        <v>38</v>
      </c>
      <c r="B179" s="41"/>
      <c r="C179" s="15"/>
      <c r="D179" s="15"/>
      <c r="E179" s="15"/>
      <c r="F179" s="15"/>
      <c r="G179" s="15"/>
      <c r="H179" s="15"/>
      <c r="I179" s="15"/>
      <c r="J179" s="77"/>
    </row>
    <row r="180" spans="1:10" ht="58" x14ac:dyDescent="0.35">
      <c r="A180" s="36" t="s">
        <v>113</v>
      </c>
      <c r="B180" s="109" t="s">
        <v>364</v>
      </c>
      <c r="C180" s="11"/>
      <c r="D180" s="11"/>
      <c r="E180" s="11"/>
      <c r="F180" s="11"/>
      <c r="G180" s="11"/>
      <c r="H180" s="11"/>
      <c r="I180" s="11"/>
      <c r="J180" s="11"/>
    </row>
    <row r="181" spans="1:10" ht="29" x14ac:dyDescent="0.35">
      <c r="A181" s="36" t="s">
        <v>113</v>
      </c>
      <c r="B181" s="109" t="s">
        <v>202</v>
      </c>
      <c r="C181" s="11"/>
      <c r="D181" s="11"/>
      <c r="E181" s="11"/>
      <c r="F181" s="11"/>
      <c r="G181" s="11"/>
      <c r="H181" s="11"/>
      <c r="I181" s="11"/>
      <c r="J181" s="11"/>
    </row>
    <row r="182" spans="1:10" ht="58" x14ac:dyDescent="0.35">
      <c r="A182" s="36" t="s">
        <v>113</v>
      </c>
      <c r="B182" s="109" t="s">
        <v>365</v>
      </c>
      <c r="C182" s="11"/>
      <c r="D182" s="11"/>
      <c r="E182" s="11"/>
      <c r="F182" s="11"/>
      <c r="G182" s="11"/>
      <c r="H182" s="11"/>
      <c r="I182" s="11"/>
      <c r="J182" s="11"/>
    </row>
    <row r="183" spans="1:10" ht="29" x14ac:dyDescent="0.35">
      <c r="A183" s="36" t="s">
        <v>113</v>
      </c>
      <c r="B183" s="109" t="s">
        <v>366</v>
      </c>
      <c r="C183" s="11"/>
      <c r="D183" s="11"/>
      <c r="E183" s="11"/>
      <c r="F183" s="11"/>
      <c r="G183" s="11"/>
      <c r="H183" s="11"/>
      <c r="I183" s="11"/>
      <c r="J183" s="11"/>
    </row>
    <row r="184" spans="1:10" x14ac:dyDescent="0.35">
      <c r="A184" s="36" t="s">
        <v>113</v>
      </c>
      <c r="B184" s="109" t="s">
        <v>367</v>
      </c>
      <c r="C184" s="11"/>
      <c r="D184" s="11"/>
      <c r="E184" s="11"/>
      <c r="F184" s="11"/>
      <c r="G184" s="11"/>
      <c r="H184" s="11"/>
      <c r="I184" s="11"/>
      <c r="J184" s="11"/>
    </row>
    <row r="185" spans="1:10" ht="101.5" x14ac:dyDescent="0.35">
      <c r="A185" s="36" t="s">
        <v>204</v>
      </c>
      <c r="B185" s="109" t="s">
        <v>368</v>
      </c>
      <c r="C185" s="11"/>
      <c r="D185" s="11"/>
      <c r="E185" s="11"/>
      <c r="F185" s="11"/>
      <c r="G185" s="11"/>
      <c r="H185" s="11"/>
      <c r="I185" s="11"/>
      <c r="J185" s="11"/>
    </row>
    <row r="186" spans="1:10" ht="29" x14ac:dyDescent="0.35">
      <c r="A186" s="36" t="s">
        <v>205</v>
      </c>
      <c r="B186" s="109" t="s">
        <v>203</v>
      </c>
      <c r="C186" s="11"/>
      <c r="D186" s="11"/>
      <c r="E186" s="11"/>
      <c r="F186" s="11"/>
      <c r="G186" s="11"/>
      <c r="H186" s="11"/>
      <c r="I186" s="11"/>
      <c r="J186" s="11"/>
    </row>
    <row r="187" spans="1:10" s="78" customFormat="1" ht="15" customHeight="1" x14ac:dyDescent="0.35">
      <c r="A187" s="132" t="s">
        <v>39</v>
      </c>
      <c r="B187" s="41"/>
      <c r="C187" s="15"/>
      <c r="D187" s="15"/>
      <c r="E187" s="15"/>
      <c r="F187" s="15"/>
      <c r="G187" s="15"/>
      <c r="H187" s="15"/>
      <c r="I187" s="15"/>
      <c r="J187" s="77"/>
    </row>
    <row r="188" spans="1:10" ht="116" x14ac:dyDescent="0.35">
      <c r="A188" s="36" t="s">
        <v>114</v>
      </c>
      <c r="B188" s="109" t="s">
        <v>369</v>
      </c>
      <c r="C188" s="11"/>
      <c r="D188" s="11"/>
      <c r="E188" s="11"/>
      <c r="F188" s="11"/>
      <c r="G188" s="11"/>
      <c r="H188" s="11"/>
      <c r="I188" s="11"/>
      <c r="J188" s="11"/>
    </row>
    <row r="189" spans="1:10" ht="72.5" x14ac:dyDescent="0.35">
      <c r="A189" s="36" t="s">
        <v>218</v>
      </c>
      <c r="B189" s="109" t="s">
        <v>370</v>
      </c>
      <c r="C189" s="11"/>
      <c r="D189" s="11"/>
      <c r="E189" s="11"/>
      <c r="F189" s="11"/>
      <c r="G189" s="11"/>
      <c r="H189" s="11"/>
      <c r="I189" s="11"/>
      <c r="J189" s="11"/>
    </row>
    <row r="190" spans="1:10" ht="29" x14ac:dyDescent="0.35">
      <c r="A190" s="36" t="s">
        <v>218</v>
      </c>
      <c r="B190" s="109" t="s">
        <v>371</v>
      </c>
      <c r="C190" s="11"/>
      <c r="D190" s="11"/>
      <c r="E190" s="11"/>
      <c r="F190" s="11"/>
      <c r="G190" s="11"/>
      <c r="H190" s="11"/>
      <c r="I190" s="11"/>
      <c r="J190" s="11"/>
    </row>
    <row r="191" spans="1:10" ht="87" x14ac:dyDescent="0.35">
      <c r="A191" s="36" t="s">
        <v>219</v>
      </c>
      <c r="B191" s="109" t="s">
        <v>372</v>
      </c>
      <c r="C191" s="11"/>
      <c r="D191" s="11"/>
      <c r="E191" s="11"/>
      <c r="F191" s="11"/>
      <c r="G191" s="11"/>
      <c r="H191" s="11"/>
      <c r="I191" s="11"/>
      <c r="J191" s="11"/>
    </row>
    <row r="192" spans="1:10" s="78" customFormat="1" ht="15" customHeight="1" x14ac:dyDescent="0.35">
      <c r="A192" s="132" t="s">
        <v>40</v>
      </c>
      <c r="B192" s="41"/>
      <c r="C192" s="15"/>
      <c r="D192" s="15"/>
      <c r="E192" s="15"/>
      <c r="F192" s="15"/>
      <c r="G192" s="15"/>
      <c r="H192" s="15"/>
      <c r="I192" s="15"/>
      <c r="J192" s="77"/>
    </row>
    <row r="193" spans="1:10" ht="87" x14ac:dyDescent="0.35">
      <c r="A193" s="36" t="s">
        <v>115</v>
      </c>
      <c r="B193" s="109" t="s">
        <v>373</v>
      </c>
      <c r="C193" s="11"/>
      <c r="D193" s="11"/>
      <c r="E193" s="11"/>
      <c r="F193" s="11"/>
      <c r="G193" s="11"/>
      <c r="H193" s="11"/>
      <c r="I193" s="11"/>
      <c r="J193" s="11"/>
    </row>
    <row r="194" spans="1:10" ht="29" x14ac:dyDescent="0.35">
      <c r="A194" s="36" t="s">
        <v>115</v>
      </c>
      <c r="B194" s="109" t="s">
        <v>374</v>
      </c>
      <c r="C194" s="11"/>
      <c r="D194" s="11"/>
      <c r="E194" s="11"/>
      <c r="F194" s="11"/>
      <c r="G194" s="11"/>
      <c r="H194" s="11"/>
      <c r="I194" s="11"/>
      <c r="J194" s="11"/>
    </row>
    <row r="195" spans="1:10" s="78" customFormat="1" ht="15" customHeight="1" x14ac:dyDescent="0.35">
      <c r="A195" s="132" t="s">
        <v>41</v>
      </c>
      <c r="B195" s="41"/>
      <c r="C195" s="15"/>
      <c r="D195" s="15"/>
      <c r="E195" s="15"/>
      <c r="F195" s="15"/>
      <c r="G195" s="15"/>
      <c r="H195" s="15"/>
      <c r="I195" s="15"/>
      <c r="J195" s="77"/>
    </row>
    <row r="196" spans="1:10" s="81" customFormat="1" ht="116" x14ac:dyDescent="0.35">
      <c r="A196" s="133" t="s">
        <v>116</v>
      </c>
      <c r="B196" s="109" t="s">
        <v>375</v>
      </c>
      <c r="C196" s="80"/>
      <c r="D196" s="80"/>
      <c r="E196" s="80"/>
      <c r="F196" s="80"/>
      <c r="G196" s="80"/>
      <c r="H196" s="80"/>
      <c r="I196" s="80"/>
      <c r="J196" s="79"/>
    </row>
    <row r="197" spans="1:10" ht="29" x14ac:dyDescent="0.35">
      <c r="A197" s="36" t="s">
        <v>116</v>
      </c>
      <c r="B197" s="109" t="s">
        <v>206</v>
      </c>
      <c r="C197" s="11"/>
      <c r="D197" s="11"/>
      <c r="E197" s="11"/>
      <c r="F197" s="11"/>
      <c r="G197" s="11"/>
      <c r="H197" s="11"/>
      <c r="I197" s="11"/>
      <c r="J197" s="11"/>
    </row>
    <row r="198" spans="1:10" s="78" customFormat="1" ht="15" customHeight="1" x14ac:dyDescent="0.35">
      <c r="A198" s="132" t="s">
        <v>42</v>
      </c>
      <c r="B198" s="41"/>
      <c r="C198" s="15"/>
      <c r="D198" s="15"/>
      <c r="E198" s="15"/>
      <c r="F198" s="15"/>
      <c r="G198" s="15"/>
      <c r="H198" s="15"/>
      <c r="I198" s="15"/>
      <c r="J198" s="77"/>
    </row>
    <row r="199" spans="1:10" s="81" customFormat="1" ht="29" x14ac:dyDescent="0.35">
      <c r="A199" s="133" t="s">
        <v>117</v>
      </c>
      <c r="B199" s="114" t="s">
        <v>376</v>
      </c>
      <c r="C199" s="80"/>
      <c r="D199" s="80"/>
      <c r="E199" s="80"/>
      <c r="F199" s="80"/>
      <c r="G199" s="80"/>
      <c r="H199" s="80"/>
      <c r="I199" s="80"/>
      <c r="J199" s="79"/>
    </row>
    <row r="200" spans="1:10" ht="29" x14ac:dyDescent="0.35">
      <c r="A200" s="36" t="s">
        <v>117</v>
      </c>
      <c r="B200" s="109" t="s">
        <v>377</v>
      </c>
      <c r="C200" s="11"/>
      <c r="D200" s="11"/>
      <c r="E200" s="11"/>
      <c r="F200" s="11"/>
      <c r="G200" s="11"/>
      <c r="H200" s="11"/>
      <c r="I200" s="11"/>
      <c r="J200" s="11"/>
    </row>
    <row r="201" spans="1:10" s="78" customFormat="1" ht="15" customHeight="1" x14ac:dyDescent="0.35">
      <c r="A201" s="132" t="s">
        <v>43</v>
      </c>
      <c r="B201" s="41"/>
      <c r="C201" s="15"/>
      <c r="D201" s="15"/>
      <c r="E201" s="15"/>
      <c r="F201" s="15"/>
      <c r="G201" s="15"/>
      <c r="H201" s="15"/>
      <c r="I201" s="15"/>
      <c r="J201" s="77"/>
    </row>
    <row r="202" spans="1:10" ht="87" x14ac:dyDescent="0.35">
      <c r="A202" s="36" t="s">
        <v>118</v>
      </c>
      <c r="B202" s="109" t="s">
        <v>378</v>
      </c>
      <c r="C202" s="11"/>
      <c r="D202" s="11"/>
      <c r="E202" s="11"/>
      <c r="F202" s="11"/>
      <c r="G202" s="11"/>
      <c r="H202" s="11"/>
      <c r="I202" s="11"/>
      <c r="J202" s="11"/>
    </row>
    <row r="203" spans="1:10" ht="43.5" x14ac:dyDescent="0.35">
      <c r="A203" s="36" t="s">
        <v>118</v>
      </c>
      <c r="B203" s="109" t="s">
        <v>379</v>
      </c>
      <c r="C203" s="11"/>
      <c r="D203" s="11"/>
      <c r="E203" s="11"/>
      <c r="F203" s="11"/>
      <c r="G203" s="11"/>
      <c r="H203" s="11"/>
      <c r="I203" s="11"/>
      <c r="J203" s="11"/>
    </row>
    <row r="204" spans="1:10" ht="29" x14ac:dyDescent="0.35">
      <c r="A204" s="36" t="s">
        <v>119</v>
      </c>
      <c r="B204" s="109" t="s">
        <v>380</v>
      </c>
      <c r="C204" s="11"/>
      <c r="D204" s="11"/>
      <c r="E204" s="11"/>
      <c r="F204" s="11"/>
      <c r="G204" s="11"/>
      <c r="H204" s="11"/>
      <c r="I204" s="11"/>
      <c r="J204" s="11"/>
    </row>
    <row r="205" spans="1:10" ht="43.5" x14ac:dyDescent="0.35">
      <c r="A205" s="36" t="s">
        <v>120</v>
      </c>
      <c r="B205" s="109" t="s">
        <v>381</v>
      </c>
      <c r="C205" s="11"/>
      <c r="D205" s="11"/>
      <c r="E205" s="11"/>
      <c r="F205" s="11"/>
      <c r="G205" s="11"/>
      <c r="H205" s="11"/>
      <c r="I205" s="11"/>
      <c r="J205" s="11"/>
    </row>
    <row r="206" spans="1:10" ht="58" x14ac:dyDescent="0.35">
      <c r="A206" s="36" t="s">
        <v>120</v>
      </c>
      <c r="B206" s="109" t="s">
        <v>382</v>
      </c>
      <c r="C206" s="11"/>
      <c r="D206" s="11"/>
      <c r="E206" s="11"/>
      <c r="F206" s="11"/>
      <c r="G206" s="11"/>
      <c r="H206" s="11"/>
      <c r="I206" s="11"/>
      <c r="J206" s="11"/>
    </row>
    <row r="207" spans="1:10" ht="72.5" x14ac:dyDescent="0.35">
      <c r="A207" s="36" t="s">
        <v>121</v>
      </c>
      <c r="B207" s="109" t="s">
        <v>383</v>
      </c>
      <c r="C207" s="11"/>
      <c r="D207" s="11"/>
      <c r="E207" s="11"/>
      <c r="F207" s="11"/>
      <c r="G207" s="11"/>
      <c r="H207" s="11"/>
      <c r="I207" s="11"/>
      <c r="J207" s="11"/>
    </row>
    <row r="208" spans="1:10" ht="29" x14ac:dyDescent="0.35">
      <c r="A208" s="36" t="s">
        <v>122</v>
      </c>
      <c r="B208" s="1" t="s">
        <v>384</v>
      </c>
      <c r="C208" s="11"/>
      <c r="D208" s="11"/>
      <c r="E208" s="11"/>
      <c r="F208" s="11"/>
      <c r="G208" s="11"/>
      <c r="H208" s="11"/>
      <c r="I208" s="11"/>
      <c r="J208" s="11"/>
    </row>
    <row r="209" spans="1:10" ht="29" x14ac:dyDescent="0.35">
      <c r="A209" s="36" t="s">
        <v>123</v>
      </c>
      <c r="B209" s="109" t="s">
        <v>416</v>
      </c>
      <c r="C209" s="11"/>
      <c r="D209" s="11"/>
      <c r="E209" s="11"/>
      <c r="F209" s="11"/>
      <c r="G209" s="11"/>
      <c r="H209" s="11"/>
      <c r="I209" s="11"/>
      <c r="J209" s="11"/>
    </row>
    <row r="210" spans="1:10" ht="29" x14ac:dyDescent="0.35">
      <c r="A210" s="36" t="s">
        <v>124</v>
      </c>
      <c r="B210" s="109" t="s">
        <v>385</v>
      </c>
      <c r="C210" s="11"/>
      <c r="D210" s="11"/>
      <c r="E210" s="11"/>
      <c r="F210" s="11"/>
      <c r="G210" s="11"/>
      <c r="H210" s="11"/>
      <c r="I210" s="11"/>
      <c r="J210" s="11"/>
    </row>
    <row r="211" spans="1:10" x14ac:dyDescent="0.35">
      <c r="A211" s="106" t="s">
        <v>207</v>
      </c>
      <c r="B211" s="116"/>
      <c r="C211" s="83"/>
      <c r="D211" s="83"/>
      <c r="E211" s="83"/>
      <c r="F211" s="83"/>
      <c r="G211" s="83"/>
      <c r="H211" s="83"/>
      <c r="I211" s="83"/>
      <c r="J211" s="83"/>
    </row>
    <row r="212" spans="1:10" ht="15" customHeight="1" x14ac:dyDescent="0.35">
      <c r="A212" s="135" t="s">
        <v>44</v>
      </c>
      <c r="B212" s="50"/>
      <c r="C212" s="18"/>
      <c r="D212" s="18"/>
      <c r="E212" s="18"/>
      <c r="F212" s="18"/>
      <c r="G212" s="18"/>
      <c r="H212" s="18"/>
      <c r="I212" s="18"/>
      <c r="J212" s="19"/>
    </row>
    <row r="213" spans="1:10" s="81" customFormat="1" ht="58" x14ac:dyDescent="0.35">
      <c r="A213" s="133" t="s">
        <v>208</v>
      </c>
      <c r="B213" s="109" t="s">
        <v>386</v>
      </c>
      <c r="C213" s="80"/>
      <c r="D213" s="80"/>
      <c r="E213" s="80"/>
      <c r="F213" s="80"/>
      <c r="G213" s="80"/>
      <c r="H213" s="80"/>
      <c r="I213" s="80"/>
      <c r="J213" s="79"/>
    </row>
    <row r="214" spans="1:10" s="81" customFormat="1" ht="43.5" x14ac:dyDescent="0.35">
      <c r="A214" s="133" t="s">
        <v>209</v>
      </c>
      <c r="B214" s="109" t="s">
        <v>387</v>
      </c>
      <c r="C214" s="80"/>
      <c r="D214" s="80"/>
      <c r="E214" s="80"/>
      <c r="F214" s="80"/>
      <c r="G214" s="80"/>
      <c r="H214" s="80"/>
      <c r="I214" s="80"/>
      <c r="J214" s="79"/>
    </row>
    <row r="215" spans="1:10" s="81" customFormat="1" x14ac:dyDescent="0.35">
      <c r="A215" s="133" t="s">
        <v>209</v>
      </c>
      <c r="B215" s="109" t="s">
        <v>417</v>
      </c>
      <c r="C215" s="80"/>
      <c r="D215" s="80"/>
      <c r="E215" s="80"/>
      <c r="F215" s="80"/>
      <c r="G215" s="80"/>
      <c r="H215" s="80"/>
      <c r="I215" s="80"/>
      <c r="J215" s="79"/>
    </row>
    <row r="216" spans="1:10" s="81" customFormat="1" x14ac:dyDescent="0.35">
      <c r="A216" s="133" t="s">
        <v>209</v>
      </c>
      <c r="B216" s="109" t="s">
        <v>418</v>
      </c>
      <c r="C216" s="80"/>
      <c r="D216" s="80"/>
      <c r="E216" s="80"/>
      <c r="F216" s="80"/>
      <c r="G216" s="80"/>
      <c r="H216" s="80"/>
      <c r="I216" s="80"/>
      <c r="J216" s="79"/>
    </row>
    <row r="217" spans="1:10" s="81" customFormat="1" ht="29" x14ac:dyDescent="0.35">
      <c r="A217" s="36" t="s">
        <v>211</v>
      </c>
      <c r="B217" s="109" t="s">
        <v>388</v>
      </c>
      <c r="C217" s="80"/>
      <c r="D217" s="80"/>
      <c r="E217" s="80"/>
      <c r="F217" s="80"/>
      <c r="G217" s="80"/>
      <c r="H217" s="80"/>
      <c r="I217" s="80"/>
      <c r="J217" s="79"/>
    </row>
    <row r="218" spans="1:10" s="81" customFormat="1" ht="29" x14ac:dyDescent="0.35">
      <c r="A218" s="36" t="s">
        <v>211</v>
      </c>
      <c r="B218" s="109" t="s">
        <v>427</v>
      </c>
      <c r="C218" s="80"/>
      <c r="D218" s="80"/>
      <c r="E218" s="80"/>
      <c r="F218" s="80"/>
      <c r="G218" s="80"/>
      <c r="H218" s="80"/>
      <c r="I218" s="80"/>
      <c r="J218" s="79"/>
    </row>
    <row r="219" spans="1:10" ht="29" x14ac:dyDescent="0.35">
      <c r="A219" s="36" t="s">
        <v>211</v>
      </c>
      <c r="B219" s="109" t="s">
        <v>419</v>
      </c>
      <c r="C219" s="11"/>
      <c r="D219" s="11"/>
      <c r="E219" s="11"/>
      <c r="F219" s="11"/>
      <c r="G219" s="11"/>
      <c r="H219" s="11"/>
      <c r="I219" s="11"/>
      <c r="J219" s="11"/>
    </row>
    <row r="220" spans="1:10" ht="29" x14ac:dyDescent="0.35">
      <c r="A220" s="36" t="s">
        <v>210</v>
      </c>
      <c r="B220" s="109" t="s">
        <v>420</v>
      </c>
      <c r="C220" s="11"/>
      <c r="D220" s="11"/>
      <c r="E220" s="11"/>
      <c r="F220" s="11"/>
      <c r="G220" s="11"/>
      <c r="H220" s="11"/>
      <c r="I220" s="11"/>
      <c r="J220" s="11"/>
    </row>
    <row r="221" spans="1:10" ht="15" customHeight="1" x14ac:dyDescent="0.35">
      <c r="A221" s="136" t="s">
        <v>45</v>
      </c>
      <c r="B221" s="45"/>
      <c r="C221" s="16"/>
      <c r="D221" s="16"/>
      <c r="E221" s="16"/>
      <c r="F221" s="16"/>
      <c r="G221" s="16"/>
      <c r="H221" s="16"/>
      <c r="I221" s="16"/>
      <c r="J221" s="17"/>
    </row>
    <row r="222" spans="1:10" s="81" customFormat="1" ht="29" x14ac:dyDescent="0.35">
      <c r="A222" s="36" t="s">
        <v>125</v>
      </c>
      <c r="B222" s="109" t="s">
        <v>389</v>
      </c>
      <c r="C222" s="80"/>
      <c r="D222" s="80"/>
      <c r="E222" s="80"/>
      <c r="F222" s="80"/>
      <c r="G222" s="80"/>
      <c r="H222" s="80"/>
      <c r="I222" s="80"/>
      <c r="J222" s="79"/>
    </row>
    <row r="223" spans="1:10" s="81" customFormat="1" ht="29" x14ac:dyDescent="0.35">
      <c r="A223" s="36" t="s">
        <v>125</v>
      </c>
      <c r="B223" s="109" t="s">
        <v>390</v>
      </c>
      <c r="C223" s="80"/>
      <c r="D223" s="80"/>
      <c r="E223" s="80"/>
      <c r="F223" s="80"/>
      <c r="G223" s="80"/>
      <c r="H223" s="80"/>
      <c r="I223" s="80"/>
      <c r="J223" s="79"/>
    </row>
    <row r="224" spans="1:10" s="81" customFormat="1" ht="29" x14ac:dyDescent="0.35">
      <c r="A224" s="36" t="s">
        <v>125</v>
      </c>
      <c r="B224" s="109" t="s">
        <v>391</v>
      </c>
      <c r="C224" s="80"/>
      <c r="D224" s="80"/>
      <c r="E224" s="80"/>
      <c r="F224" s="80"/>
      <c r="G224" s="80"/>
      <c r="H224" s="80"/>
      <c r="I224" s="80"/>
      <c r="J224" s="79"/>
    </row>
    <row r="225" spans="1:10" s="81" customFormat="1" ht="29" x14ac:dyDescent="0.35">
      <c r="A225" s="36" t="s">
        <v>125</v>
      </c>
      <c r="B225" s="109" t="s">
        <v>212</v>
      </c>
      <c r="C225" s="80"/>
      <c r="D225" s="80"/>
      <c r="E225" s="80"/>
      <c r="F225" s="80"/>
      <c r="G225" s="80"/>
      <c r="H225" s="80"/>
      <c r="I225" s="80"/>
      <c r="J225" s="79"/>
    </row>
    <row r="226" spans="1:10" s="81" customFormat="1" ht="72.5" x14ac:dyDescent="0.35">
      <c r="A226" s="36" t="s">
        <v>126</v>
      </c>
      <c r="B226" s="109" t="s">
        <v>392</v>
      </c>
      <c r="C226" s="80"/>
      <c r="D226" s="80"/>
      <c r="E226" s="80"/>
      <c r="F226" s="80"/>
      <c r="G226" s="80"/>
      <c r="H226" s="80"/>
      <c r="I226" s="80"/>
      <c r="J226" s="79"/>
    </row>
    <row r="227" spans="1:10" ht="29" x14ac:dyDescent="0.35">
      <c r="A227" s="36" t="s">
        <v>213</v>
      </c>
      <c r="B227" s="109" t="s">
        <v>393</v>
      </c>
      <c r="C227" s="11"/>
      <c r="D227" s="11"/>
      <c r="E227" s="11"/>
      <c r="F227" s="11"/>
      <c r="G227" s="11"/>
      <c r="H227" s="11"/>
      <c r="I227" s="11"/>
      <c r="J227" s="11"/>
    </row>
    <row r="228" spans="1:10" ht="43.5" x14ac:dyDescent="0.35">
      <c r="A228" s="36" t="s">
        <v>213</v>
      </c>
      <c r="B228" s="109" t="s">
        <v>428</v>
      </c>
      <c r="C228" s="11"/>
      <c r="D228" s="11"/>
      <c r="E228" s="11"/>
      <c r="F228" s="11"/>
      <c r="G228" s="11"/>
      <c r="H228" s="11"/>
      <c r="I228" s="11"/>
      <c r="J228" s="11"/>
    </row>
    <row r="229" spans="1:10" ht="58" x14ac:dyDescent="0.35">
      <c r="A229" s="36" t="s">
        <v>213</v>
      </c>
      <c r="B229" s="109" t="s">
        <v>394</v>
      </c>
      <c r="C229" s="11"/>
      <c r="D229" s="11"/>
      <c r="E229" s="11"/>
      <c r="F229" s="11"/>
      <c r="G229" s="11"/>
      <c r="H229" s="11"/>
      <c r="I229" s="11"/>
      <c r="J229" s="11"/>
    </row>
    <row r="230" spans="1:10" s="85" customFormat="1" x14ac:dyDescent="0.35">
      <c r="A230" s="107" t="s">
        <v>214</v>
      </c>
      <c r="B230" s="117"/>
      <c r="C230" s="84"/>
      <c r="D230" s="84"/>
      <c r="E230" s="84"/>
      <c r="F230" s="84"/>
      <c r="G230" s="84"/>
      <c r="H230" s="84"/>
      <c r="I230" s="84"/>
      <c r="J230" s="84"/>
    </row>
    <row r="231" spans="1:10" s="86" customFormat="1" ht="15" customHeight="1" x14ac:dyDescent="0.35">
      <c r="A231" s="135" t="s">
        <v>429</v>
      </c>
      <c r="B231" s="50"/>
      <c r="C231" s="18"/>
      <c r="D231" s="18"/>
      <c r="E231" s="18"/>
      <c r="F231" s="18"/>
      <c r="G231" s="18"/>
      <c r="H231" s="18"/>
      <c r="I231" s="18"/>
      <c r="J231" s="19"/>
    </row>
    <row r="232" spans="1:10" ht="116" x14ac:dyDescent="0.35">
      <c r="A232" s="36" t="s">
        <v>127</v>
      </c>
      <c r="B232" s="109" t="s">
        <v>395</v>
      </c>
      <c r="C232" s="11"/>
      <c r="D232" s="11"/>
      <c r="E232" s="11"/>
      <c r="F232" s="11"/>
      <c r="G232" s="11"/>
      <c r="H232" s="11"/>
      <c r="I232" s="11"/>
      <c r="J232" s="11"/>
    </row>
    <row r="233" spans="1:10" ht="87" x14ac:dyDescent="0.35">
      <c r="A233" s="36" t="s">
        <v>128</v>
      </c>
      <c r="B233" s="109" t="s">
        <v>396</v>
      </c>
      <c r="C233" s="11"/>
      <c r="D233" s="11"/>
      <c r="E233" s="11"/>
      <c r="F233" s="11"/>
      <c r="G233" s="11"/>
      <c r="H233" s="11"/>
      <c r="I233" s="11"/>
      <c r="J233" s="11"/>
    </row>
    <row r="234" spans="1:10" ht="58" x14ac:dyDescent="0.35">
      <c r="A234" s="36" t="s">
        <v>129</v>
      </c>
      <c r="B234" s="109" t="s">
        <v>397</v>
      </c>
      <c r="C234" s="11"/>
      <c r="D234" s="11"/>
      <c r="E234" s="11"/>
      <c r="F234" s="11"/>
      <c r="G234" s="11"/>
      <c r="H234" s="11"/>
      <c r="I234" s="11"/>
      <c r="J234" s="11"/>
    </row>
    <row r="235" spans="1:10" s="87" customFormat="1" ht="15" customHeight="1" x14ac:dyDescent="0.35">
      <c r="A235" s="135" t="s">
        <v>47</v>
      </c>
      <c r="B235" s="50"/>
      <c r="C235" s="18"/>
      <c r="D235" s="18"/>
      <c r="E235" s="18"/>
      <c r="F235" s="18"/>
      <c r="G235" s="18"/>
      <c r="H235" s="18"/>
      <c r="I235" s="18"/>
      <c r="J235" s="19"/>
    </row>
    <row r="236" spans="1:10" ht="195.75" customHeight="1" x14ac:dyDescent="0.35">
      <c r="A236" s="36" t="s">
        <v>215</v>
      </c>
      <c r="B236" s="20" t="s">
        <v>430</v>
      </c>
      <c r="C236" s="11"/>
      <c r="D236" s="11"/>
      <c r="E236" s="11"/>
      <c r="F236" s="11"/>
      <c r="G236" s="11"/>
      <c r="H236" s="11"/>
      <c r="I236" s="11"/>
      <c r="J236" s="11"/>
    </row>
    <row r="237" spans="1:10" s="87" customFormat="1" ht="16.5" customHeight="1" x14ac:dyDescent="0.35">
      <c r="A237" s="108" t="s">
        <v>216</v>
      </c>
      <c r="B237" s="118"/>
      <c r="C237" s="88"/>
      <c r="D237" s="88"/>
      <c r="E237" s="88"/>
      <c r="F237" s="88"/>
      <c r="G237" s="88"/>
      <c r="H237" s="89"/>
      <c r="I237" s="19"/>
      <c r="J237" s="19"/>
    </row>
    <row r="238" spans="1:10" ht="72.5" x14ac:dyDescent="0.35">
      <c r="A238" s="137" t="s">
        <v>217</v>
      </c>
      <c r="B238" s="109" t="s">
        <v>398</v>
      </c>
      <c r="C238" s="11"/>
      <c r="D238" s="11"/>
      <c r="E238" s="11"/>
      <c r="F238" s="11"/>
      <c r="G238" s="11"/>
      <c r="H238" s="90"/>
      <c r="I238" s="11"/>
      <c r="J238" s="11"/>
    </row>
    <row r="239" spans="1:10" x14ac:dyDescent="0.35">
      <c r="A239" s="137" t="s">
        <v>217</v>
      </c>
      <c r="B239" s="109" t="s">
        <v>399</v>
      </c>
      <c r="C239" s="11"/>
      <c r="D239" s="11"/>
      <c r="E239" s="11"/>
      <c r="F239" s="11"/>
      <c r="G239" s="11"/>
      <c r="H239" s="90"/>
      <c r="I239" s="11"/>
      <c r="J239" s="11"/>
    </row>
    <row r="240" spans="1:10" x14ac:dyDescent="0.35">
      <c r="A240" s="137" t="s">
        <v>217</v>
      </c>
      <c r="B240" s="109" t="s">
        <v>400</v>
      </c>
      <c r="C240" s="11"/>
      <c r="D240" s="11"/>
      <c r="E240" s="11"/>
      <c r="F240" s="11"/>
      <c r="G240" s="11"/>
      <c r="H240" s="90"/>
      <c r="I240" s="11"/>
      <c r="J240" s="11"/>
    </row>
    <row r="241" spans="1:10" s="93" customFormat="1" ht="15" customHeight="1" x14ac:dyDescent="0.35">
      <c r="A241" s="138" t="s">
        <v>401</v>
      </c>
      <c r="B241" s="119"/>
      <c r="C241" s="94"/>
      <c r="D241" s="94"/>
      <c r="E241" s="94"/>
      <c r="F241" s="94"/>
      <c r="G241" s="94"/>
      <c r="H241" s="95"/>
      <c r="I241" s="91"/>
      <c r="J241" s="92"/>
    </row>
    <row r="242" spans="1:10" x14ac:dyDescent="0.35">
      <c r="A242" s="36"/>
      <c r="B242" s="20" t="s">
        <v>402</v>
      </c>
      <c r="C242" s="11"/>
      <c r="D242" s="11"/>
      <c r="E242" s="11"/>
      <c r="F242" s="11"/>
      <c r="G242" s="11"/>
      <c r="H242" s="11"/>
      <c r="I242" s="11"/>
      <c r="J242" s="11"/>
    </row>
    <row r="243" spans="1:10" ht="58" x14ac:dyDescent="0.35">
      <c r="A243" s="36"/>
      <c r="B243" s="20" t="s">
        <v>403</v>
      </c>
      <c r="C243" s="11"/>
      <c r="D243" s="11"/>
      <c r="E243" s="11"/>
      <c r="F243" s="11"/>
      <c r="G243" s="11"/>
      <c r="H243" s="11"/>
      <c r="I243" s="11"/>
      <c r="J243" s="11"/>
    </row>
    <row r="244" spans="1:10" x14ac:dyDescent="0.35">
      <c r="A244" s="36"/>
      <c r="B244" s="20" t="s">
        <v>404</v>
      </c>
      <c r="C244" s="11"/>
      <c r="D244" s="11"/>
      <c r="E244" s="11"/>
      <c r="F244" s="11"/>
      <c r="G244" s="11"/>
      <c r="H244" s="11"/>
      <c r="I244" s="11"/>
      <c r="J244" s="11"/>
    </row>
    <row r="245" spans="1:10" ht="29" x14ac:dyDescent="0.35">
      <c r="A245" s="36"/>
      <c r="B245" s="20" t="s">
        <v>405</v>
      </c>
      <c r="C245" s="11"/>
      <c r="D245" s="11"/>
      <c r="E245" s="11"/>
      <c r="F245" s="11"/>
      <c r="G245" s="11"/>
      <c r="H245" s="11"/>
      <c r="I245" s="11"/>
      <c r="J245" s="11"/>
    </row>
    <row r="246" spans="1:10" ht="29" x14ac:dyDescent="0.35">
      <c r="A246" s="36"/>
      <c r="B246" s="20" t="s">
        <v>406</v>
      </c>
      <c r="C246" s="11"/>
      <c r="D246" s="11"/>
      <c r="E246" s="11"/>
      <c r="F246" s="11"/>
      <c r="G246" s="11"/>
      <c r="H246" s="11"/>
      <c r="I246" s="11"/>
      <c r="J246" s="11"/>
    </row>
    <row r="247" spans="1:10" ht="29" x14ac:dyDescent="0.35">
      <c r="A247" s="36"/>
      <c r="B247" s="20" t="s">
        <v>407</v>
      </c>
      <c r="C247" s="11"/>
      <c r="D247" s="11"/>
      <c r="E247" s="11"/>
      <c r="F247" s="11"/>
      <c r="G247" s="11"/>
      <c r="H247" s="11"/>
      <c r="I247" s="11"/>
      <c r="J247" s="11"/>
    </row>
    <row r="248" spans="1:10" ht="29" x14ac:dyDescent="0.35">
      <c r="A248" s="36"/>
      <c r="B248" s="20" t="s">
        <v>408</v>
      </c>
      <c r="C248" s="11"/>
      <c r="D248" s="11"/>
      <c r="E248" s="11"/>
      <c r="F248" s="11"/>
      <c r="G248" s="11"/>
      <c r="H248" s="11"/>
      <c r="I248" s="11"/>
      <c r="J248" s="11"/>
    </row>
  </sheetData>
  <sheetProtection algorithmName="SHA-512" hashValue="Js3df0qgV1V4NWV5+sKVoLnmBWgMJM0NEbECqNJf5Lz6IVzdf+1aB9CP3RJIdqwjWEna9duFZWUVI/bhbtJMow==" saltValue="t2DDmVokyRErgk3X778tRA==" spinCount="100000" sheet="1" objects="1" scenarios="1"/>
  <phoneticPr fontId="2" type="noConversion"/>
  <dataValidations count="6">
    <dataValidation type="whole" operator="equal" allowBlank="1" showInputMessage="1" showErrorMessage="1" error="Only the number 1 is allowed in this field." sqref="C1:C1048576" xr:uid="{CF22C70B-8FF5-47E5-B14A-A2B364B62593}">
      <formula1>1</formula1>
    </dataValidation>
    <dataValidation type="whole" operator="equal" allowBlank="1" showInputMessage="1" showErrorMessage="1" error="Only the number 2 is allowed in this field." sqref="D1:D1048576" xr:uid="{059E160E-572A-4C7B-AA8D-A5342BC0BED2}">
      <formula1>2</formula1>
    </dataValidation>
    <dataValidation type="whole" operator="equal" allowBlank="1" showInputMessage="1" showErrorMessage="1" error="Only the number 3 is allowed in this field." sqref="E1:E1048576" xr:uid="{19E4EB00-C849-4B70-B987-998FDB3BAD24}">
      <formula1>3</formula1>
    </dataValidation>
    <dataValidation type="whole" operator="equal" allowBlank="1" showInputMessage="1" showErrorMessage="1" error="Only the number 4 is allowed in this field." sqref="F1:F1048576" xr:uid="{9DC96A55-52FF-4F1C-A694-948CA86E667F}">
      <formula1>4</formula1>
    </dataValidation>
    <dataValidation type="whole" operator="equal" allowBlank="1" showInputMessage="1" showErrorMessage="1" error="Only the number 5 is allowed in this field." sqref="G1:G1048576" xr:uid="{5C54ED7C-D90B-4051-9306-953A143CEE43}">
      <formula1>5</formula1>
    </dataValidation>
    <dataValidation type="date" operator="greaterThan" allowBlank="1" showInputMessage="1" showErrorMessage="1" sqref="B2" xr:uid="{098D7A30-0CA9-4ADD-9799-C60BD3DFB956}">
      <formula1>45839</formula1>
    </dataValidation>
  </dataValidation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1D3674-7B1F-4BA5-AF44-A4D82D000FF4}">
  <dimension ref="A1:K48"/>
  <sheetViews>
    <sheetView workbookViewId="0">
      <selection activeCell="F13" sqref="F13"/>
    </sheetView>
  </sheetViews>
  <sheetFormatPr defaultColWidth="97.26953125" defaultRowHeight="14.5" x14ac:dyDescent="0.35"/>
  <cols>
    <col min="1" max="1" width="13.7265625" style="6" customWidth="1"/>
    <col min="2" max="2" width="100.7265625" style="6" customWidth="1"/>
    <col min="3" max="8" width="14.7265625" style="6" customWidth="1"/>
    <col min="9" max="9" width="14.7265625" style="7" customWidth="1"/>
    <col min="10" max="10" width="14.7265625" style="8" customWidth="1"/>
    <col min="11" max="11" width="14.7265625" style="9" customWidth="1"/>
    <col min="12" max="16384" width="97.26953125" style="6"/>
  </cols>
  <sheetData>
    <row r="1" spans="1:11" x14ac:dyDescent="0.35">
      <c r="A1" s="140" t="s">
        <v>411</v>
      </c>
      <c r="B1" s="5" t="str">
        <f>'Criteria Assessment'!B1</f>
        <v>Enter your organization name here</v>
      </c>
    </row>
    <row r="2" spans="1:11" x14ac:dyDescent="0.35">
      <c r="A2" s="59" t="s">
        <v>53</v>
      </c>
      <c r="B2" s="5" t="str">
        <f>'Criteria Assessment'!B2</f>
        <v>Enter date of completion here (MM/DD/YYYY)</v>
      </c>
    </row>
    <row r="3" spans="1:11" x14ac:dyDescent="0.35">
      <c r="A3" s="59" t="s">
        <v>55</v>
      </c>
      <c r="B3" s="5" t="str">
        <f>'Criteria Assessment'!B3</f>
        <v>Enter your organization's primary point of contact here</v>
      </c>
    </row>
    <row r="4" spans="1:11" x14ac:dyDescent="0.35">
      <c r="C4" s="143"/>
      <c r="D4" s="143"/>
      <c r="E4" s="143"/>
      <c r="F4" s="143"/>
      <c r="G4" s="143"/>
      <c r="H4" s="10"/>
      <c r="I4" s="10"/>
    </row>
    <row r="5" spans="1:11" ht="29" x14ac:dyDescent="0.35">
      <c r="A5" s="20"/>
      <c r="B5" s="20"/>
      <c r="C5" s="21" t="s">
        <v>7</v>
      </c>
      <c r="D5" s="21" t="s">
        <v>8</v>
      </c>
      <c r="E5" s="21" t="s">
        <v>9</v>
      </c>
      <c r="F5" s="21" t="s">
        <v>10</v>
      </c>
      <c r="G5" s="21" t="s">
        <v>11</v>
      </c>
      <c r="H5" s="21" t="s">
        <v>68</v>
      </c>
      <c r="I5" s="22" t="s">
        <v>221</v>
      </c>
      <c r="J5" s="23" t="s">
        <v>70</v>
      </c>
      <c r="K5" s="24" t="s">
        <v>75</v>
      </c>
    </row>
    <row r="6" spans="1:11" x14ac:dyDescent="0.35">
      <c r="A6" s="146" t="s">
        <v>57</v>
      </c>
      <c r="B6" s="146"/>
      <c r="C6" s="25">
        <f>SUM(C7:C15)</f>
        <v>0</v>
      </c>
      <c r="D6" s="25">
        <f>SUM(D7:D15)</f>
        <v>0</v>
      </c>
      <c r="E6" s="25">
        <f>SUM(E7:E15)</f>
        <v>0</v>
      </c>
      <c r="F6" s="25">
        <f>SUM(F7:F15)</f>
        <v>0</v>
      </c>
      <c r="G6" s="25">
        <f>SUM(G7:G15)</f>
        <v>0</v>
      </c>
      <c r="H6" s="25">
        <f>SUM(C6:G6)</f>
        <v>0</v>
      </c>
      <c r="I6" s="26">
        <f>SUM(I7:I15)</f>
        <v>37</v>
      </c>
      <c r="J6" s="27" t="s">
        <v>254</v>
      </c>
      <c r="K6" s="28">
        <f>H6/185</f>
        <v>0</v>
      </c>
    </row>
    <row r="7" spans="1:11" x14ac:dyDescent="0.35">
      <c r="A7" s="20" t="s">
        <v>23</v>
      </c>
      <c r="B7" s="20" t="s">
        <v>0</v>
      </c>
      <c r="C7" s="20">
        <f>SUM('Criteria Assessment'!C8:C8)</f>
        <v>0</v>
      </c>
      <c r="D7" s="20">
        <f>SUM('Criteria Assessment'!D8:D8)</f>
        <v>0</v>
      </c>
      <c r="E7" s="20">
        <f>SUM('Criteria Assessment'!E8:E8)</f>
        <v>0</v>
      </c>
      <c r="F7" s="20">
        <f>SUM('Criteria Assessment'!F8:F8)</f>
        <v>0</v>
      </c>
      <c r="G7" s="20">
        <f>SUM('Criteria Assessment'!G8:G8)</f>
        <v>0</v>
      </c>
      <c r="H7" s="20">
        <f t="shared" ref="H7:H14" si="0">SUM(C7:G7)</f>
        <v>0</v>
      </c>
      <c r="I7" s="29">
        <v>4</v>
      </c>
      <c r="J7" s="30" t="s">
        <v>65</v>
      </c>
      <c r="K7" s="31">
        <f>H7/20</f>
        <v>0</v>
      </c>
    </row>
    <row r="8" spans="1:11" x14ac:dyDescent="0.35">
      <c r="A8" s="20" t="s">
        <v>58</v>
      </c>
      <c r="B8" s="20" t="s">
        <v>136</v>
      </c>
      <c r="C8" s="20">
        <f>SUM('Criteria Assessment'!C10:C15)</f>
        <v>0</v>
      </c>
      <c r="D8" s="20">
        <f>SUM('Criteria Assessment'!D10:D15)</f>
        <v>0</v>
      </c>
      <c r="E8" s="20">
        <f>SUM('Criteria Assessment'!E10:E15)</f>
        <v>0</v>
      </c>
      <c r="F8" s="20">
        <f>SUM('Criteria Assessment'!F10:F15)</f>
        <v>0</v>
      </c>
      <c r="G8" s="20">
        <f>SUM('Criteria Assessment'!G10:G15)</f>
        <v>0</v>
      </c>
      <c r="H8" s="20">
        <f t="shared" si="0"/>
        <v>0</v>
      </c>
      <c r="I8" s="29">
        <v>5</v>
      </c>
      <c r="J8" s="30" t="s">
        <v>71</v>
      </c>
      <c r="K8" s="31">
        <f>H8/25</f>
        <v>0</v>
      </c>
    </row>
    <row r="9" spans="1:11" x14ac:dyDescent="0.35">
      <c r="A9" s="20" t="s">
        <v>13</v>
      </c>
      <c r="B9" s="20" t="s">
        <v>1</v>
      </c>
      <c r="C9" s="20">
        <f>SUM('Criteria Assessment'!C17)</f>
        <v>0</v>
      </c>
      <c r="D9" s="20">
        <f>SUM('Criteria Assessment'!D17)</f>
        <v>0</v>
      </c>
      <c r="E9" s="20">
        <f>SUM('Criteria Assessment'!E17)</f>
        <v>0</v>
      </c>
      <c r="F9" s="20">
        <f>SUM('Criteria Assessment'!F17)</f>
        <v>0</v>
      </c>
      <c r="G9" s="20">
        <f>SUM('Criteria Assessment'!G17)</f>
        <v>0</v>
      </c>
      <c r="H9" s="20">
        <f t="shared" si="0"/>
        <v>0</v>
      </c>
      <c r="I9" s="29">
        <v>1</v>
      </c>
      <c r="J9" s="30" t="s">
        <v>66</v>
      </c>
      <c r="K9" s="31">
        <f>H9/5</f>
        <v>0</v>
      </c>
    </row>
    <row r="10" spans="1:11" x14ac:dyDescent="0.35">
      <c r="A10" s="20" t="s">
        <v>14</v>
      </c>
      <c r="B10" s="20" t="s">
        <v>2</v>
      </c>
      <c r="C10" s="20">
        <f>SUM('Criteria Assessment'!C19:C20)</f>
        <v>0</v>
      </c>
      <c r="D10" s="20">
        <f>SUM('Criteria Assessment'!D19:D20)</f>
        <v>0</v>
      </c>
      <c r="E10" s="20">
        <f>SUM('Criteria Assessment'!E19:E20)</f>
        <v>0</v>
      </c>
      <c r="F10" s="20">
        <f>SUM('Criteria Assessment'!F19:F20)</f>
        <v>0</v>
      </c>
      <c r="G10" s="20">
        <f>SUM('Criteria Assessment'!G19:G20)</f>
        <v>0</v>
      </c>
      <c r="H10" s="20">
        <f t="shared" si="0"/>
        <v>0</v>
      </c>
      <c r="I10" s="29">
        <v>2</v>
      </c>
      <c r="J10" s="30" t="s">
        <v>72</v>
      </c>
      <c r="K10" s="31">
        <f>H10/10</f>
        <v>0</v>
      </c>
    </row>
    <row r="11" spans="1:11" x14ac:dyDescent="0.35">
      <c r="A11" s="20" t="s">
        <v>15</v>
      </c>
      <c r="B11" s="20" t="s">
        <v>3</v>
      </c>
      <c r="C11" s="20">
        <f>SUM('Criteria Assessment'!C22:C32)</f>
        <v>0</v>
      </c>
      <c r="D11" s="20">
        <f>SUM('Criteria Assessment'!D22:D32)</f>
        <v>0</v>
      </c>
      <c r="E11" s="20">
        <f>SUM('Criteria Assessment'!E22:E32)</f>
        <v>0</v>
      </c>
      <c r="F11" s="20">
        <f>SUM('Criteria Assessment'!F22:F32)</f>
        <v>0</v>
      </c>
      <c r="G11" s="20">
        <f>SUM('Criteria Assessment'!G22:G32)</f>
        <v>0</v>
      </c>
      <c r="H11" s="20">
        <f t="shared" si="0"/>
        <v>0</v>
      </c>
      <c r="I11" s="29">
        <v>10</v>
      </c>
      <c r="J11" s="30" t="s">
        <v>253</v>
      </c>
      <c r="K11" s="31">
        <f>H11/50</f>
        <v>0</v>
      </c>
    </row>
    <row r="12" spans="1:11" x14ac:dyDescent="0.35">
      <c r="A12" s="20" t="s">
        <v>16</v>
      </c>
      <c r="B12" s="20" t="s">
        <v>4</v>
      </c>
      <c r="C12" s="20">
        <f>SUM('Criteria Assessment'!C34:C39)</f>
        <v>0</v>
      </c>
      <c r="D12" s="20">
        <f>SUM('Criteria Assessment'!D34:D39)</f>
        <v>0</v>
      </c>
      <c r="E12" s="20">
        <f>SUM('Criteria Assessment'!E34:E39)</f>
        <v>0</v>
      </c>
      <c r="F12" s="20">
        <f>SUM('Criteria Assessment'!F34:F39)</f>
        <v>0</v>
      </c>
      <c r="G12" s="20">
        <f>SUM('Criteria Assessment'!G34:G39)</f>
        <v>0</v>
      </c>
      <c r="H12" s="20">
        <f t="shared" si="0"/>
        <v>0</v>
      </c>
      <c r="I12" s="29">
        <v>6</v>
      </c>
      <c r="J12" s="30" t="s">
        <v>69</v>
      </c>
      <c r="K12" s="31">
        <f>H12/30</f>
        <v>0</v>
      </c>
    </row>
    <row r="13" spans="1:11" x14ac:dyDescent="0.35">
      <c r="A13" s="20" t="s">
        <v>222</v>
      </c>
      <c r="B13" s="20" t="s">
        <v>5</v>
      </c>
      <c r="C13" s="20">
        <f>SUM('Criteria Assessment'!C41:C43)</f>
        <v>0</v>
      </c>
      <c r="D13" s="20">
        <f>SUM('Criteria Assessment'!D41:D43)</f>
        <v>0</v>
      </c>
      <c r="E13" s="20">
        <f>SUM('Criteria Assessment'!E41:E43)</f>
        <v>0</v>
      </c>
      <c r="F13" s="20">
        <f>SUM('Criteria Assessment'!F41:F43)</f>
        <v>0</v>
      </c>
      <c r="G13" s="20">
        <f>SUM('Criteria Assessment'!G41:G43)</f>
        <v>0</v>
      </c>
      <c r="H13" s="20">
        <f t="shared" si="0"/>
        <v>0</v>
      </c>
      <c r="I13" s="29">
        <v>3</v>
      </c>
      <c r="J13" s="30" t="s">
        <v>67</v>
      </c>
      <c r="K13" s="31">
        <f>H13/15</f>
        <v>0</v>
      </c>
    </row>
    <row r="14" spans="1:11" x14ac:dyDescent="0.35">
      <c r="A14" s="20" t="s">
        <v>20</v>
      </c>
      <c r="B14" s="20" t="s">
        <v>141</v>
      </c>
      <c r="C14" s="20">
        <f>SUM('Criteria Assessment'!C45:C49)</f>
        <v>0</v>
      </c>
      <c r="D14" s="20">
        <f>SUM('Criteria Assessment'!D45:D49)</f>
        <v>0</v>
      </c>
      <c r="E14" s="20">
        <f>SUM('Criteria Assessment'!E45:E49)</f>
        <v>0</v>
      </c>
      <c r="F14" s="20">
        <f>SUM('Criteria Assessment'!F45:F49)</f>
        <v>0</v>
      </c>
      <c r="G14" s="20">
        <f>SUM('Criteria Assessment'!G45:G49)</f>
        <v>0</v>
      </c>
      <c r="H14" s="20">
        <f t="shared" si="0"/>
        <v>0</v>
      </c>
      <c r="I14" s="29">
        <v>5</v>
      </c>
      <c r="J14" s="30" t="s">
        <v>71</v>
      </c>
      <c r="K14" s="31">
        <f>H14/25</f>
        <v>0</v>
      </c>
    </row>
    <row r="15" spans="1:11" x14ac:dyDescent="0.35">
      <c r="A15" s="20" t="s">
        <v>19</v>
      </c>
      <c r="B15" s="20" t="s">
        <v>6</v>
      </c>
      <c r="C15" s="20">
        <f>SUM('Criteria Assessment'!C51:C51)</f>
        <v>0</v>
      </c>
      <c r="D15" s="20">
        <f>SUM('Criteria Assessment'!D51:D51)</f>
        <v>0</v>
      </c>
      <c r="E15" s="20">
        <f>SUM('Criteria Assessment'!E51:E51)</f>
        <v>0</v>
      </c>
      <c r="F15" s="20">
        <f>SUM('Criteria Assessment'!F51:F51)</f>
        <v>0</v>
      </c>
      <c r="G15" s="20">
        <f>SUM('Criteria Assessment'!G51:G51)</f>
        <v>0</v>
      </c>
      <c r="H15" s="20">
        <f>SUM(C15:G15)</f>
        <v>0</v>
      </c>
      <c r="I15" s="29">
        <v>1</v>
      </c>
      <c r="J15" s="30" t="s">
        <v>66</v>
      </c>
      <c r="K15" s="31">
        <f>H15/5</f>
        <v>0</v>
      </c>
    </row>
    <row r="16" spans="1:11" x14ac:dyDescent="0.35">
      <c r="A16" s="147" t="s">
        <v>59</v>
      </c>
      <c r="B16" s="148"/>
      <c r="C16" s="32">
        <f>SUM(C17:C23)</f>
        <v>0</v>
      </c>
      <c r="D16" s="32">
        <f t="shared" ref="D16:G16" si="1">SUM(D17:D23)</f>
        <v>0</v>
      </c>
      <c r="E16" s="32">
        <f t="shared" si="1"/>
        <v>0</v>
      </c>
      <c r="F16" s="32">
        <f t="shared" si="1"/>
        <v>0</v>
      </c>
      <c r="G16" s="32">
        <f t="shared" si="1"/>
        <v>0</v>
      </c>
      <c r="H16" s="32">
        <f>SUM(C16:G16)</f>
        <v>0</v>
      </c>
      <c r="I16" s="33">
        <f>SUM(I17:I23)</f>
        <v>31</v>
      </c>
      <c r="J16" s="34" t="s">
        <v>243</v>
      </c>
      <c r="K16" s="35">
        <f>H16/155</f>
        <v>0</v>
      </c>
    </row>
    <row r="17" spans="1:11" x14ac:dyDescent="0.35">
      <c r="A17" s="20" t="s">
        <v>21</v>
      </c>
      <c r="B17" s="20" t="s">
        <v>249</v>
      </c>
      <c r="C17" s="20">
        <f>SUM('Criteria Assessment'!C54:C61)</f>
        <v>0</v>
      </c>
      <c r="D17" s="20">
        <f>SUM('Criteria Assessment'!D54:D61)</f>
        <v>0</v>
      </c>
      <c r="E17" s="20">
        <f>SUM('Criteria Assessment'!E54:E61)</f>
        <v>0</v>
      </c>
      <c r="F17" s="20">
        <f>SUM('Criteria Assessment'!F54:F61)</f>
        <v>0</v>
      </c>
      <c r="G17" s="20">
        <f>SUM('Criteria Assessment'!G54:G61)</f>
        <v>0</v>
      </c>
      <c r="H17" s="20">
        <f>SUM(C17:G17)</f>
        <v>0</v>
      </c>
      <c r="I17" s="29">
        <v>8</v>
      </c>
      <c r="J17" s="30" t="s">
        <v>223</v>
      </c>
      <c r="K17" s="31">
        <f>H17/40</f>
        <v>0</v>
      </c>
    </row>
    <row r="18" spans="1:11" x14ac:dyDescent="0.35">
      <c r="A18" s="20" t="s">
        <v>22</v>
      </c>
      <c r="B18" t="s">
        <v>252</v>
      </c>
      <c r="C18" s="20">
        <f>SUM('Criteria Assessment'!C63:C66)</f>
        <v>0</v>
      </c>
      <c r="D18" s="20">
        <f>SUM('Criteria Assessment'!D63:D66)</f>
        <v>0</v>
      </c>
      <c r="E18" s="20">
        <f>SUM('Criteria Assessment'!E63:E66)</f>
        <v>0</v>
      </c>
      <c r="F18" s="20">
        <f>SUM('Criteria Assessment'!F63:F66)</f>
        <v>0</v>
      </c>
      <c r="G18" s="20">
        <f>SUM('Criteria Assessment'!G63:G66)</f>
        <v>0</v>
      </c>
      <c r="H18" s="20">
        <f t="shared" ref="H18:H23" si="2">SUM(C18:G18)</f>
        <v>0</v>
      </c>
      <c r="I18" s="29">
        <v>4</v>
      </c>
      <c r="J18" s="30" t="s">
        <v>65</v>
      </c>
      <c r="K18" s="31">
        <f>H18/20</f>
        <v>0</v>
      </c>
    </row>
    <row r="19" spans="1:11" x14ac:dyDescent="0.35">
      <c r="A19" s="20" t="s">
        <v>25</v>
      </c>
      <c r="B19" s="36" t="s">
        <v>24</v>
      </c>
      <c r="C19" s="20">
        <f>SUM('Criteria Assessment'!C68:C69)</f>
        <v>0</v>
      </c>
      <c r="D19" s="20">
        <f>SUM('Criteria Assessment'!D68:D69)</f>
        <v>0</v>
      </c>
      <c r="E19" s="20">
        <f>SUM('Criteria Assessment'!E68:E69)</f>
        <v>0</v>
      </c>
      <c r="F19" s="20">
        <f>SUM('Criteria Assessment'!F68:F69)</f>
        <v>0</v>
      </c>
      <c r="G19" s="20">
        <f>SUM('Criteria Assessment'!G68:G69)</f>
        <v>0</v>
      </c>
      <c r="H19" s="20">
        <f t="shared" si="2"/>
        <v>0</v>
      </c>
      <c r="I19" s="29">
        <v>2</v>
      </c>
      <c r="J19" s="30" t="s">
        <v>72</v>
      </c>
      <c r="K19" s="31">
        <f>H19/10</f>
        <v>0</v>
      </c>
    </row>
    <row r="20" spans="1:11" x14ac:dyDescent="0.35">
      <c r="A20" s="20" t="s">
        <v>26</v>
      </c>
      <c r="B20" s="20" t="s">
        <v>157</v>
      </c>
      <c r="C20" s="20">
        <f>SUM('Criteria Assessment'!C71:C73)</f>
        <v>0</v>
      </c>
      <c r="D20" s="20">
        <f>SUM('Criteria Assessment'!D71:D73)</f>
        <v>0</v>
      </c>
      <c r="E20" s="20">
        <f>SUM('Criteria Assessment'!E71:E73)</f>
        <v>0</v>
      </c>
      <c r="F20" s="20">
        <f>SUM('Criteria Assessment'!F71:F73)</f>
        <v>0</v>
      </c>
      <c r="G20" s="20">
        <f>SUM('Criteria Assessment'!G71:G73)</f>
        <v>0</v>
      </c>
      <c r="H20" s="20">
        <f t="shared" si="2"/>
        <v>0</v>
      </c>
      <c r="I20" s="29">
        <v>3</v>
      </c>
      <c r="J20" s="30" t="s">
        <v>67</v>
      </c>
      <c r="K20" s="31">
        <f>H20/15</f>
        <v>0</v>
      </c>
    </row>
    <row r="21" spans="1:11" x14ac:dyDescent="0.35">
      <c r="A21" s="20" t="s">
        <v>225</v>
      </c>
      <c r="B21" s="20" t="s">
        <v>27</v>
      </c>
      <c r="C21" s="20">
        <f>SUM('Criteria Assessment'!C75:C80)</f>
        <v>0</v>
      </c>
      <c r="D21" s="20">
        <f>SUM('Criteria Assessment'!D75:D80)</f>
        <v>0</v>
      </c>
      <c r="E21" s="20">
        <f>SUM('Criteria Assessment'!E75:E80)</f>
        <v>0</v>
      </c>
      <c r="F21" s="20">
        <f>SUM('Criteria Assessment'!F75:F80)</f>
        <v>0</v>
      </c>
      <c r="G21" s="20">
        <f>SUM('Criteria Assessment'!G75:G80)</f>
        <v>0</v>
      </c>
      <c r="H21" s="20">
        <f t="shared" si="2"/>
        <v>0</v>
      </c>
      <c r="I21" s="29">
        <v>6</v>
      </c>
      <c r="J21" s="30" t="s">
        <v>69</v>
      </c>
      <c r="K21" s="31">
        <f>H21/30</f>
        <v>0</v>
      </c>
    </row>
    <row r="22" spans="1:11" x14ac:dyDescent="0.35">
      <c r="A22" s="20" t="s">
        <v>226</v>
      </c>
      <c r="B22" s="20" t="s">
        <v>28</v>
      </c>
      <c r="C22" s="20">
        <f>SUM('Criteria Assessment'!C82:C85)</f>
        <v>0</v>
      </c>
      <c r="D22" s="20">
        <f>SUM('Criteria Assessment'!D82:D85)</f>
        <v>0</v>
      </c>
      <c r="E22" s="20">
        <f>SUM('Criteria Assessment'!E82:E85)</f>
        <v>0</v>
      </c>
      <c r="F22" s="20">
        <f>SUM('Criteria Assessment'!F82:F85)</f>
        <v>0</v>
      </c>
      <c r="G22" s="20">
        <f>SUM('Criteria Assessment'!G82:G85)</f>
        <v>0</v>
      </c>
      <c r="H22" s="20">
        <f t="shared" si="2"/>
        <v>0</v>
      </c>
      <c r="I22" s="29">
        <v>4</v>
      </c>
      <c r="J22" s="30" t="s">
        <v>65</v>
      </c>
      <c r="K22" s="31">
        <f>H22/30</f>
        <v>0</v>
      </c>
    </row>
    <row r="23" spans="1:11" x14ac:dyDescent="0.35">
      <c r="A23" s="20" t="s">
        <v>227</v>
      </c>
      <c r="B23" s="20" t="s">
        <v>29</v>
      </c>
      <c r="C23" s="20">
        <f>SUM('Criteria Assessment'!C87:C90)</f>
        <v>0</v>
      </c>
      <c r="D23" s="20">
        <f>SUM('Criteria Assessment'!D87:D90)</f>
        <v>0</v>
      </c>
      <c r="E23" s="20">
        <f>SUM('Criteria Assessment'!E87:E90)</f>
        <v>0</v>
      </c>
      <c r="F23" s="20">
        <f>SUM('Criteria Assessment'!F87:F90)</f>
        <v>0</v>
      </c>
      <c r="G23" s="20">
        <f>SUM('Criteria Assessment'!G87:G90)</f>
        <v>0</v>
      </c>
      <c r="H23" s="20">
        <f t="shared" si="2"/>
        <v>0</v>
      </c>
      <c r="I23" s="29">
        <v>4</v>
      </c>
      <c r="J23" s="30" t="s">
        <v>65</v>
      </c>
      <c r="K23" s="31">
        <f>H23/20</f>
        <v>0</v>
      </c>
    </row>
    <row r="24" spans="1:11" ht="15" customHeight="1" x14ac:dyDescent="0.35">
      <c r="A24" s="149" t="s">
        <v>60</v>
      </c>
      <c r="B24" s="150"/>
      <c r="C24" s="37">
        <f>SUM(C25:C28)</f>
        <v>0</v>
      </c>
      <c r="D24" s="37">
        <f t="shared" ref="D24:G24" si="3">SUM(D25:D28)</f>
        <v>0</v>
      </c>
      <c r="E24" s="37">
        <f t="shared" si="3"/>
        <v>0</v>
      </c>
      <c r="F24" s="37">
        <f t="shared" si="3"/>
        <v>0</v>
      </c>
      <c r="G24" s="37">
        <f t="shared" si="3"/>
        <v>0</v>
      </c>
      <c r="H24" s="37">
        <f>SUM(C24:G24)</f>
        <v>0</v>
      </c>
      <c r="I24" s="38">
        <f>SUM(I25:I28)</f>
        <v>31</v>
      </c>
      <c r="J24" s="39" t="s">
        <v>243</v>
      </c>
      <c r="K24" s="40">
        <f>H24/155</f>
        <v>0</v>
      </c>
    </row>
    <row r="25" spans="1:11" x14ac:dyDescent="0.35">
      <c r="A25" s="20" t="s">
        <v>228</v>
      </c>
      <c r="B25" s="20" t="s">
        <v>30</v>
      </c>
      <c r="C25" s="20">
        <f>SUM('Criteria Assessment'!C93:C104)</f>
        <v>0</v>
      </c>
      <c r="D25" s="20">
        <f>SUM('Criteria Assessment'!D93:D104)</f>
        <v>0</v>
      </c>
      <c r="E25" s="20">
        <f>SUM('Criteria Assessment'!E93:E104)</f>
        <v>0</v>
      </c>
      <c r="F25" s="20">
        <f>SUM('Criteria Assessment'!F93:F104)</f>
        <v>0</v>
      </c>
      <c r="G25" s="20">
        <f>SUM('Criteria Assessment'!G93:G104)</f>
        <v>0</v>
      </c>
      <c r="H25" s="20">
        <f>SUM(C25:G25)</f>
        <v>0</v>
      </c>
      <c r="I25" s="29">
        <v>12</v>
      </c>
      <c r="J25" s="30" t="s">
        <v>73</v>
      </c>
      <c r="K25" s="31">
        <f>H25/60</f>
        <v>0</v>
      </c>
    </row>
    <row r="26" spans="1:11" x14ac:dyDescent="0.35">
      <c r="A26" s="20" t="s">
        <v>229</v>
      </c>
      <c r="B26" s="20" t="s">
        <v>31</v>
      </c>
      <c r="C26" s="20">
        <f>SUM('Criteria Assessment'!C106:C110)</f>
        <v>0</v>
      </c>
      <c r="D26" s="20">
        <f>SUM('Criteria Assessment'!D106:D110)</f>
        <v>0</v>
      </c>
      <c r="E26" s="20">
        <f>SUM('Criteria Assessment'!E106:E110)</f>
        <v>0</v>
      </c>
      <c r="F26" s="20">
        <f>SUM('Criteria Assessment'!F106:F110)</f>
        <v>0</v>
      </c>
      <c r="G26" s="20">
        <f>SUM('Criteria Assessment'!G106:G110)</f>
        <v>0</v>
      </c>
      <c r="H26" s="20">
        <f t="shared" ref="H26:H28" si="4">SUM(C26:G26)</f>
        <v>0</v>
      </c>
      <c r="I26" s="29">
        <v>5</v>
      </c>
      <c r="J26" s="30" t="s">
        <v>71</v>
      </c>
      <c r="K26" s="31">
        <f t="shared" ref="K26" si="5">H26/25</f>
        <v>0</v>
      </c>
    </row>
    <row r="27" spans="1:11" x14ac:dyDescent="0.35">
      <c r="A27" s="20" t="s">
        <v>230</v>
      </c>
      <c r="B27" s="20" t="s">
        <v>174</v>
      </c>
      <c r="C27" s="20">
        <f>SUM('Criteria Assessment'!C112:C120)</f>
        <v>0</v>
      </c>
      <c r="D27" s="20">
        <f>SUM('Criteria Assessment'!D112:D120)</f>
        <v>0</v>
      </c>
      <c r="E27" s="20">
        <f>SUM('Criteria Assessment'!E112:E120)</f>
        <v>0</v>
      </c>
      <c r="F27" s="20">
        <f>SUM('Criteria Assessment'!F112:F120)</f>
        <v>0</v>
      </c>
      <c r="G27" s="20">
        <f>SUM('Criteria Assessment'!G112:G120)</f>
        <v>0</v>
      </c>
      <c r="H27" s="20">
        <f t="shared" si="4"/>
        <v>0</v>
      </c>
      <c r="I27" s="29">
        <v>9</v>
      </c>
      <c r="J27" s="30" t="s">
        <v>74</v>
      </c>
      <c r="K27" s="31">
        <f>H27/45</f>
        <v>0</v>
      </c>
    </row>
    <row r="28" spans="1:11" x14ac:dyDescent="0.35">
      <c r="A28" s="20" t="s">
        <v>231</v>
      </c>
      <c r="B28" s="20" t="s">
        <v>32</v>
      </c>
      <c r="C28" s="20">
        <f>SUM('Criteria Assessment'!C122:C126)</f>
        <v>0</v>
      </c>
      <c r="D28" s="20">
        <f>SUM('Criteria Assessment'!D122:D126)</f>
        <v>0</v>
      </c>
      <c r="E28" s="20">
        <f>SUM('Criteria Assessment'!E122:E126)</f>
        <v>0</v>
      </c>
      <c r="F28" s="20">
        <f>SUM('Criteria Assessment'!F122:F126)</f>
        <v>0</v>
      </c>
      <c r="G28" s="20">
        <f>SUM('Criteria Assessment'!G122:G126)</f>
        <v>0</v>
      </c>
      <c r="H28" s="20">
        <f t="shared" si="4"/>
        <v>0</v>
      </c>
      <c r="I28" s="29">
        <v>5</v>
      </c>
      <c r="J28" s="30" t="s">
        <v>71</v>
      </c>
      <c r="K28" s="31">
        <f>H28/25</f>
        <v>0</v>
      </c>
    </row>
    <row r="29" spans="1:11" x14ac:dyDescent="0.35">
      <c r="A29" s="151" t="s">
        <v>61</v>
      </c>
      <c r="B29" s="152"/>
      <c r="C29" s="41">
        <f>SUM(C30:C40)</f>
        <v>0</v>
      </c>
      <c r="D29" s="41">
        <f t="shared" ref="D29:G29" si="6">SUM(D30:D40)</f>
        <v>0</v>
      </c>
      <c r="E29" s="41">
        <f t="shared" si="6"/>
        <v>0</v>
      </c>
      <c r="F29" s="41">
        <f t="shared" si="6"/>
        <v>0</v>
      </c>
      <c r="G29" s="41">
        <f t="shared" si="6"/>
        <v>0</v>
      </c>
      <c r="H29" s="41">
        <f>SUM(C29:G29)</f>
        <v>0</v>
      </c>
      <c r="I29" s="42">
        <f>SUM(I30:I40)</f>
        <v>72</v>
      </c>
      <c r="J29" s="43" t="s">
        <v>244</v>
      </c>
      <c r="K29" s="44">
        <f>H29/360</f>
        <v>0</v>
      </c>
    </row>
    <row r="30" spans="1:11" x14ac:dyDescent="0.35">
      <c r="A30" s="20" t="s">
        <v>232</v>
      </c>
      <c r="B30" s="20" t="s">
        <v>33</v>
      </c>
      <c r="C30" s="20">
        <f>SUM('Criteria Assessment'!C129:C136)</f>
        <v>0</v>
      </c>
      <c r="D30" s="20">
        <f>SUM('Criteria Assessment'!D129:D136)</f>
        <v>0</v>
      </c>
      <c r="E30" s="20">
        <f>SUM('Criteria Assessment'!E129:E136)</f>
        <v>0</v>
      </c>
      <c r="F30" s="20">
        <f>SUM('Criteria Assessment'!F129:F136)</f>
        <v>0</v>
      </c>
      <c r="G30" s="20">
        <f>SUM('Criteria Assessment'!G129:G136)</f>
        <v>0</v>
      </c>
      <c r="H30" s="20">
        <f>SUM(C30:G30)</f>
        <v>0</v>
      </c>
      <c r="I30" s="29">
        <v>8</v>
      </c>
      <c r="J30" s="30" t="s">
        <v>223</v>
      </c>
      <c r="K30" s="31">
        <f>H30/40</f>
        <v>0</v>
      </c>
    </row>
    <row r="31" spans="1:11" x14ac:dyDescent="0.35">
      <c r="A31" s="20" t="s">
        <v>233</v>
      </c>
      <c r="B31" s="20" t="s">
        <v>34</v>
      </c>
      <c r="C31" s="20">
        <f>SUM('Criteria Assessment'!C138:C140)</f>
        <v>0</v>
      </c>
      <c r="D31" s="20">
        <f>SUM('Criteria Assessment'!D138:D140)</f>
        <v>0</v>
      </c>
      <c r="E31" s="20">
        <f>SUM('Criteria Assessment'!E138:E140)</f>
        <v>0</v>
      </c>
      <c r="F31" s="20">
        <f>SUM('Criteria Assessment'!F138:F140)</f>
        <v>0</v>
      </c>
      <c r="G31" s="20">
        <f>SUM('Criteria Assessment'!G138:G140)</f>
        <v>0</v>
      </c>
      <c r="H31" s="20">
        <f t="shared" ref="H31:H40" si="7">SUM(C31:G31)</f>
        <v>0</v>
      </c>
      <c r="I31" s="29">
        <v>3</v>
      </c>
      <c r="J31" s="30" t="s">
        <v>67</v>
      </c>
      <c r="K31" s="31">
        <f>H31/15</f>
        <v>0</v>
      </c>
    </row>
    <row r="32" spans="1:11" x14ac:dyDescent="0.35">
      <c r="A32" s="20" t="s">
        <v>105</v>
      </c>
      <c r="B32" s="20" t="s">
        <v>35</v>
      </c>
      <c r="C32" s="20">
        <f>SUM('Criteria Assessment'!C142:C154)</f>
        <v>0</v>
      </c>
      <c r="D32" s="20">
        <f>SUM('Criteria Assessment'!D142:D154)</f>
        <v>0</v>
      </c>
      <c r="E32" s="20">
        <f>SUM('Criteria Assessment'!E142:E154)</f>
        <v>0</v>
      </c>
      <c r="F32" s="20">
        <f>SUM('Criteria Assessment'!F142:F154)</f>
        <v>0</v>
      </c>
      <c r="G32" s="20">
        <f>SUM('Criteria Assessment'!G142:G154)</f>
        <v>0</v>
      </c>
      <c r="H32" s="20">
        <f t="shared" si="7"/>
        <v>0</v>
      </c>
      <c r="I32" s="29">
        <v>13</v>
      </c>
      <c r="J32" s="30" t="s">
        <v>234</v>
      </c>
      <c r="K32" s="31">
        <f>H32/65</f>
        <v>0</v>
      </c>
    </row>
    <row r="33" spans="1:11" x14ac:dyDescent="0.35">
      <c r="A33" s="20" t="s">
        <v>235</v>
      </c>
      <c r="B33" s="20" t="s">
        <v>36</v>
      </c>
      <c r="C33" s="20">
        <f>SUM('Criteria Assessment'!C156:C166)</f>
        <v>0</v>
      </c>
      <c r="D33" s="20">
        <f>SUM('Criteria Assessment'!D156:D166)</f>
        <v>0</v>
      </c>
      <c r="E33" s="20">
        <f>SUM('Criteria Assessment'!E156:E166)</f>
        <v>0</v>
      </c>
      <c r="F33" s="20">
        <f>SUM('Criteria Assessment'!F156:F166)</f>
        <v>0</v>
      </c>
      <c r="G33" s="20">
        <f>SUM('Criteria Assessment'!G156:G166)</f>
        <v>0</v>
      </c>
      <c r="H33" s="20">
        <f t="shared" si="7"/>
        <v>0</v>
      </c>
      <c r="I33" s="29">
        <v>11</v>
      </c>
      <c r="J33" s="30" t="s">
        <v>220</v>
      </c>
      <c r="K33" s="31">
        <f>H33/55</f>
        <v>0</v>
      </c>
    </row>
    <row r="34" spans="1:11" x14ac:dyDescent="0.35">
      <c r="A34" s="20" t="s">
        <v>236</v>
      </c>
      <c r="B34" s="20" t="s">
        <v>37</v>
      </c>
      <c r="C34" s="20">
        <f>SUM('Criteria Assessment'!C168:C178)</f>
        <v>0</v>
      </c>
      <c r="D34" s="20">
        <f>SUM('Criteria Assessment'!D168:D178)</f>
        <v>0</v>
      </c>
      <c r="E34" s="20">
        <f>SUM('Criteria Assessment'!E168:E178)</f>
        <v>0</v>
      </c>
      <c r="F34" s="20">
        <f>SUM('Criteria Assessment'!F168:F178)</f>
        <v>0</v>
      </c>
      <c r="G34" s="20">
        <f>SUM('Criteria Assessment'!G168:G178)</f>
        <v>0</v>
      </c>
      <c r="H34" s="20">
        <f t="shared" si="7"/>
        <v>0</v>
      </c>
      <c r="I34" s="29">
        <v>11</v>
      </c>
      <c r="J34" s="30" t="s">
        <v>220</v>
      </c>
      <c r="K34" s="31">
        <f>H34/55</f>
        <v>0</v>
      </c>
    </row>
    <row r="35" spans="1:11" x14ac:dyDescent="0.35">
      <c r="A35" s="20" t="s">
        <v>237</v>
      </c>
      <c r="B35" s="20" t="s">
        <v>38</v>
      </c>
      <c r="C35" s="20">
        <f>SUM('Criteria Assessment'!C180:C186)</f>
        <v>0</v>
      </c>
      <c r="D35" s="20">
        <f>SUM('Criteria Assessment'!D180:D186)</f>
        <v>0</v>
      </c>
      <c r="E35" s="20">
        <f>SUM('Criteria Assessment'!E180:E186)</f>
        <v>0</v>
      </c>
      <c r="F35" s="20">
        <f>SUM('Criteria Assessment'!F180:F186)</f>
        <v>0</v>
      </c>
      <c r="G35" s="20">
        <f>SUM('Criteria Assessment'!G180:G186)</f>
        <v>0</v>
      </c>
      <c r="H35" s="20">
        <f t="shared" si="7"/>
        <v>0</v>
      </c>
      <c r="I35" s="29">
        <v>7</v>
      </c>
      <c r="J35" s="30" t="s">
        <v>64</v>
      </c>
      <c r="K35" s="31">
        <f>H35/35</f>
        <v>0</v>
      </c>
    </row>
    <row r="36" spans="1:11" x14ac:dyDescent="0.35">
      <c r="A36" s="20" t="s">
        <v>238</v>
      </c>
      <c r="B36" s="20" t="s">
        <v>39</v>
      </c>
      <c r="C36" s="20">
        <f>SUM('Criteria Assessment'!C188:C191)</f>
        <v>0</v>
      </c>
      <c r="D36" s="20">
        <f>SUM('Criteria Assessment'!D188:D191)</f>
        <v>0</v>
      </c>
      <c r="E36" s="20">
        <f>SUM('Criteria Assessment'!E188:E191)</f>
        <v>0</v>
      </c>
      <c r="F36" s="20">
        <f>SUM('Criteria Assessment'!F188:F191)</f>
        <v>0</v>
      </c>
      <c r="G36" s="20">
        <f>SUM('Criteria Assessment'!G188:G191)</f>
        <v>0</v>
      </c>
      <c r="H36" s="20">
        <f t="shared" si="7"/>
        <v>0</v>
      </c>
      <c r="I36" s="29">
        <v>4</v>
      </c>
      <c r="J36" s="30" t="s">
        <v>65</v>
      </c>
      <c r="K36" s="31">
        <f>H36/20</f>
        <v>0</v>
      </c>
    </row>
    <row r="37" spans="1:11" x14ac:dyDescent="0.35">
      <c r="A37" s="20" t="s">
        <v>115</v>
      </c>
      <c r="B37" s="20" t="s">
        <v>40</v>
      </c>
      <c r="C37" s="20">
        <f>SUM('Criteria Assessment'!C193:C194)</f>
        <v>0</v>
      </c>
      <c r="D37" s="20">
        <f>SUM('Criteria Assessment'!D193:D194)</f>
        <v>0</v>
      </c>
      <c r="E37" s="20">
        <f>SUM('Criteria Assessment'!E193:E194)</f>
        <v>0</v>
      </c>
      <c r="F37" s="20">
        <f>SUM('Criteria Assessment'!F193:F194)</f>
        <v>0</v>
      </c>
      <c r="G37" s="20">
        <f>SUM('Criteria Assessment'!G193:G194)</f>
        <v>0</v>
      </c>
      <c r="H37" s="20">
        <f t="shared" si="7"/>
        <v>0</v>
      </c>
      <c r="I37" s="29">
        <v>2</v>
      </c>
      <c r="J37" s="30" t="s">
        <v>72</v>
      </c>
      <c r="K37" s="31">
        <f>H37/10</f>
        <v>0</v>
      </c>
    </row>
    <row r="38" spans="1:11" x14ac:dyDescent="0.35">
      <c r="A38" s="20" t="s">
        <v>116</v>
      </c>
      <c r="B38" s="20" t="s">
        <v>41</v>
      </c>
      <c r="C38" s="20">
        <f>SUM('Criteria Assessment'!C196:C197)</f>
        <v>0</v>
      </c>
      <c r="D38" s="20">
        <f>SUM('Criteria Assessment'!D196:D197)</f>
        <v>0</v>
      </c>
      <c r="E38" s="20">
        <f>SUM('Criteria Assessment'!E196:E197)</f>
        <v>0</v>
      </c>
      <c r="F38" s="20">
        <f>SUM('Criteria Assessment'!F196:F197)</f>
        <v>0</v>
      </c>
      <c r="G38" s="20">
        <f>SUM('Criteria Assessment'!G196:G197)</f>
        <v>0</v>
      </c>
      <c r="H38" s="20">
        <f t="shared" si="7"/>
        <v>0</v>
      </c>
      <c r="I38" s="29">
        <v>2</v>
      </c>
      <c r="J38" s="30" t="s">
        <v>72</v>
      </c>
      <c r="K38" s="31">
        <f>H38/10</f>
        <v>0</v>
      </c>
    </row>
    <row r="39" spans="1:11" x14ac:dyDescent="0.35">
      <c r="A39" s="20" t="s">
        <v>117</v>
      </c>
      <c r="B39" s="20" t="s">
        <v>42</v>
      </c>
      <c r="C39" s="20">
        <f>SUM('Criteria Assessment'!C199:C200)</f>
        <v>0</v>
      </c>
      <c r="D39" s="20">
        <f>SUM('Criteria Assessment'!D199:D200)</f>
        <v>0</v>
      </c>
      <c r="E39" s="20">
        <f>SUM('Criteria Assessment'!E199:E200)</f>
        <v>0</v>
      </c>
      <c r="F39" s="20">
        <f>SUM('Criteria Assessment'!F199:F200)</f>
        <v>0</v>
      </c>
      <c r="G39" s="20">
        <f>SUM('Criteria Assessment'!G199:G200)</f>
        <v>0</v>
      </c>
      <c r="H39" s="20">
        <f t="shared" si="7"/>
        <v>0</v>
      </c>
      <c r="I39" s="29">
        <v>2</v>
      </c>
      <c r="J39" s="30" t="s">
        <v>72</v>
      </c>
      <c r="K39" s="31">
        <f>H39/10</f>
        <v>0</v>
      </c>
    </row>
    <row r="40" spans="1:11" x14ac:dyDescent="0.35">
      <c r="A40" s="20" t="s">
        <v>239</v>
      </c>
      <c r="B40" s="20" t="s">
        <v>43</v>
      </c>
      <c r="C40" s="20">
        <f>SUM('Criteria Assessment'!C202:C210)</f>
        <v>0</v>
      </c>
      <c r="D40" s="20">
        <f>SUM('Criteria Assessment'!D202:D210)</f>
        <v>0</v>
      </c>
      <c r="E40" s="20">
        <f>SUM('Criteria Assessment'!E202:E210)</f>
        <v>0</v>
      </c>
      <c r="F40" s="20">
        <f>SUM('Criteria Assessment'!F202:F210)</f>
        <v>0</v>
      </c>
      <c r="G40" s="20">
        <f>SUM('Criteria Assessment'!G202:G210)</f>
        <v>0</v>
      </c>
      <c r="H40" s="20">
        <f t="shared" si="7"/>
        <v>0</v>
      </c>
      <c r="I40" s="29">
        <v>9</v>
      </c>
      <c r="J40" s="30" t="s">
        <v>74</v>
      </c>
      <c r="K40" s="31">
        <f>H40/45</f>
        <v>0</v>
      </c>
    </row>
    <row r="41" spans="1:11" x14ac:dyDescent="0.35">
      <c r="A41" s="153" t="s">
        <v>62</v>
      </c>
      <c r="B41" s="154"/>
      <c r="C41" s="45">
        <f>SUM(C42:C43)</f>
        <v>0</v>
      </c>
      <c r="D41" s="45">
        <f t="shared" ref="D41:G41" si="8">SUM(D42:D43)</f>
        <v>0</v>
      </c>
      <c r="E41" s="45">
        <f t="shared" si="8"/>
        <v>0</v>
      </c>
      <c r="F41" s="45">
        <f t="shared" si="8"/>
        <v>0</v>
      </c>
      <c r="G41" s="45">
        <f t="shared" si="8"/>
        <v>0</v>
      </c>
      <c r="H41" s="46">
        <f t="shared" ref="H41:H48" si="9">SUM(C41:G41)</f>
        <v>0</v>
      </c>
      <c r="I41" s="47">
        <f>SUM(I42:I43)</f>
        <v>16</v>
      </c>
      <c r="J41" s="48" t="s">
        <v>245</v>
      </c>
      <c r="K41" s="49">
        <f>H41/80</f>
        <v>0</v>
      </c>
    </row>
    <row r="42" spans="1:11" x14ac:dyDescent="0.35">
      <c r="A42" s="20" t="s">
        <v>240</v>
      </c>
      <c r="B42" s="20" t="s">
        <v>44</v>
      </c>
      <c r="C42" s="20">
        <f>SUM('Criteria Assessment'!C213:C220)</f>
        <v>0</v>
      </c>
      <c r="D42" s="20">
        <f>SUM('Criteria Assessment'!D213:D220)</f>
        <v>0</v>
      </c>
      <c r="E42" s="20">
        <f>SUM('Criteria Assessment'!E213:E220)</f>
        <v>0</v>
      </c>
      <c r="F42" s="20">
        <f>SUM('Criteria Assessment'!F213:F220)</f>
        <v>0</v>
      </c>
      <c r="G42" s="20">
        <f>SUM('Criteria Assessment'!G213:G220)</f>
        <v>0</v>
      </c>
      <c r="H42" s="20">
        <f t="shared" si="9"/>
        <v>0</v>
      </c>
      <c r="I42" s="29">
        <v>8</v>
      </c>
      <c r="J42" s="30" t="s">
        <v>223</v>
      </c>
      <c r="K42" s="31">
        <f>H42/40</f>
        <v>0</v>
      </c>
    </row>
    <row r="43" spans="1:11" x14ac:dyDescent="0.35">
      <c r="A43" s="20" t="s">
        <v>241</v>
      </c>
      <c r="B43" s="20" t="s">
        <v>45</v>
      </c>
      <c r="C43" s="20">
        <f>SUM('Criteria Assessment'!C222:C229)</f>
        <v>0</v>
      </c>
      <c r="D43" s="20">
        <f>SUM('Criteria Assessment'!D222:D229)</f>
        <v>0</v>
      </c>
      <c r="E43" s="20">
        <f>SUM('Criteria Assessment'!E222:E229)</f>
        <v>0</v>
      </c>
      <c r="F43" s="20">
        <f>SUM('Criteria Assessment'!F222:F229)</f>
        <v>0</v>
      </c>
      <c r="G43" s="20">
        <f>SUM('Criteria Assessment'!G222:G229)</f>
        <v>0</v>
      </c>
      <c r="H43" s="20">
        <f t="shared" si="9"/>
        <v>0</v>
      </c>
      <c r="I43" s="29">
        <v>8</v>
      </c>
      <c r="J43" s="30" t="s">
        <v>223</v>
      </c>
      <c r="K43" s="31">
        <f>H43/40</f>
        <v>0</v>
      </c>
    </row>
    <row r="44" spans="1:11" x14ac:dyDescent="0.35">
      <c r="A44" s="141" t="s">
        <v>63</v>
      </c>
      <c r="B44" s="142"/>
      <c r="C44" s="50">
        <f>SUM(C45:C47)</f>
        <v>0</v>
      </c>
      <c r="D44" s="50">
        <f t="shared" ref="D44:G44" si="10">SUM(D45:D47)</f>
        <v>0</v>
      </c>
      <c r="E44" s="50">
        <f t="shared" si="10"/>
        <v>0</v>
      </c>
      <c r="F44" s="50">
        <f t="shared" si="10"/>
        <v>0</v>
      </c>
      <c r="G44" s="50">
        <f t="shared" si="10"/>
        <v>0</v>
      </c>
      <c r="H44" s="51">
        <f t="shared" si="9"/>
        <v>0</v>
      </c>
      <c r="I44" s="52">
        <f>SUM(I45:I47)</f>
        <v>7</v>
      </c>
      <c r="J44" s="53" t="s">
        <v>64</v>
      </c>
      <c r="K44" s="54">
        <f>H44/35</f>
        <v>0</v>
      </c>
    </row>
    <row r="45" spans="1:11" x14ac:dyDescent="0.35">
      <c r="A45" s="20" t="s">
        <v>242</v>
      </c>
      <c r="B45" s="20" t="s">
        <v>46</v>
      </c>
      <c r="C45" s="20">
        <f>SUM('Criteria Assessment'!C232:C234)</f>
        <v>0</v>
      </c>
      <c r="D45" s="20">
        <f>SUM('Criteria Assessment'!D232:D234)</f>
        <v>0</v>
      </c>
      <c r="E45" s="20">
        <f>SUM('Criteria Assessment'!E232:E234)</f>
        <v>0</v>
      </c>
      <c r="F45" s="20">
        <f>SUM('Criteria Assessment'!F232:F234)</f>
        <v>0</v>
      </c>
      <c r="G45" s="20">
        <f>SUM('Criteria Assessment'!G232:G234)</f>
        <v>0</v>
      </c>
      <c r="H45" s="20">
        <f t="shared" si="9"/>
        <v>0</v>
      </c>
      <c r="I45" s="29">
        <v>3</v>
      </c>
      <c r="J45" s="30" t="s">
        <v>67</v>
      </c>
      <c r="K45" s="31">
        <f>H45/15</f>
        <v>0</v>
      </c>
    </row>
    <row r="46" spans="1:11" x14ac:dyDescent="0.35">
      <c r="A46" s="20" t="s">
        <v>215</v>
      </c>
      <c r="B46" s="20" t="s">
        <v>47</v>
      </c>
      <c r="C46" s="20">
        <f>SUM('Criteria Assessment'!C236)</f>
        <v>0</v>
      </c>
      <c r="D46" s="20">
        <f>SUM('Criteria Assessment'!D236)</f>
        <v>0</v>
      </c>
      <c r="E46" s="20">
        <f>SUM('Criteria Assessment'!E236)</f>
        <v>0</v>
      </c>
      <c r="F46" s="20">
        <f>SUM('Criteria Assessment'!F236)</f>
        <v>0</v>
      </c>
      <c r="G46" s="20">
        <f>SUM('Criteria Assessment'!G236)</f>
        <v>0</v>
      </c>
      <c r="H46" s="20">
        <f t="shared" si="9"/>
        <v>0</v>
      </c>
      <c r="I46" s="29">
        <v>1</v>
      </c>
      <c r="J46" s="30" t="s">
        <v>66</v>
      </c>
      <c r="K46" s="31">
        <f>H46/5</f>
        <v>0</v>
      </c>
    </row>
    <row r="47" spans="1:11" x14ac:dyDescent="0.35">
      <c r="A47" s="20" t="s">
        <v>217</v>
      </c>
      <c r="B47" s="20" t="s">
        <v>216</v>
      </c>
      <c r="C47" s="20">
        <f>SUM('Criteria Assessment'!C238:C240)</f>
        <v>0</v>
      </c>
      <c r="D47" s="20">
        <f>SUM('Criteria Assessment'!D238:D240)</f>
        <v>0</v>
      </c>
      <c r="E47" s="20">
        <f>SUM('Criteria Assessment'!E238:E240)</f>
        <v>0</v>
      </c>
      <c r="F47" s="20">
        <f>SUM('Criteria Assessment'!F238:F240)</f>
        <v>0</v>
      </c>
      <c r="G47" s="20">
        <f>SUM('Criteria Assessment'!G238:G240)</f>
        <v>0</v>
      </c>
      <c r="H47" s="20">
        <f t="shared" si="9"/>
        <v>0</v>
      </c>
      <c r="I47" s="29">
        <v>3</v>
      </c>
      <c r="J47" s="30" t="s">
        <v>67</v>
      </c>
      <c r="K47" s="31">
        <f>H47/15</f>
        <v>0</v>
      </c>
    </row>
    <row r="48" spans="1:11" ht="21.75" customHeight="1" x14ac:dyDescent="0.45">
      <c r="A48" s="144" t="s">
        <v>78</v>
      </c>
      <c r="B48" s="145"/>
      <c r="C48" s="55">
        <f>C6+C16+C24+C29+C41+C44</f>
        <v>0</v>
      </c>
      <c r="D48" s="55">
        <f>D6+D16+D24+D29+D41+D44</f>
        <v>0</v>
      </c>
      <c r="E48" s="55">
        <f>E6+E16+E24+E29+E41+E44</f>
        <v>0</v>
      </c>
      <c r="F48" s="55">
        <f>F6+F16+F24+F29+F41+F44</f>
        <v>0</v>
      </c>
      <c r="G48" s="55">
        <f>G6+G16+G24+G29+G41+G44</f>
        <v>0</v>
      </c>
      <c r="H48" s="56">
        <f t="shared" si="9"/>
        <v>0</v>
      </c>
      <c r="I48" s="55">
        <f>I6+I16+I24+I29+I41+I44</f>
        <v>194</v>
      </c>
      <c r="J48" s="57" t="s">
        <v>255</v>
      </c>
      <c r="K48" s="58">
        <f>H48/970</f>
        <v>0</v>
      </c>
    </row>
  </sheetData>
  <sheetProtection algorithmName="SHA-512" hashValue="cs32yPSaOR4od324w8OH4hWNZgiFl99eaMcM8MLru5FYdXmqpXZKjc2cT2w7AiXsetDCmsByxIY+mWPopfnluQ==" saltValue="MEuXYxMIitHKNA71HX+klA==" spinCount="100000" sheet="1" objects="1" scenarios="1"/>
  <mergeCells count="8">
    <mergeCell ref="A44:B44"/>
    <mergeCell ref="C4:G4"/>
    <mergeCell ref="A48:B48"/>
    <mergeCell ref="A6:B6"/>
    <mergeCell ref="A16:B16"/>
    <mergeCell ref="A24:B24"/>
    <mergeCell ref="A29:B29"/>
    <mergeCell ref="A41:B41"/>
  </mergeCells>
  <dataValidations count="1">
    <dataValidation type="date" operator="greaterThan" allowBlank="1" showInputMessage="1" showErrorMessage="1" error="Only dates are allowed in this field." sqref="B2" xr:uid="{F88A2559-FC18-4834-AD61-B42329F722A0}">
      <formula1>45869</formula1>
    </dataValidation>
  </dataValidations>
  <pageMargins left="0.7" right="0.7" top="0.75" bottom="0.75" header="0.3" footer="0.3"/>
  <pageSetup orientation="portrait" r:id="rId1"/>
  <ignoredErrors>
    <ignoredError sqref="J17 J25 J27 J30 J33:J35 J40 J42:J44" twoDigitTextYear="1"/>
    <ignoredError sqref="K13 H16 K27 K46"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324c3175-c74e-4e83-b1b5-461a4d30703a" xsi:nil="true"/>
    <_ip_UnifiedCompliancePolicyProperties xmlns="http://schemas.microsoft.com/sharepoint/v3" xsi:nil="true"/>
    <lcf76f155ced4ddcb4097134ff3c332f xmlns="cacf325c-7a22-41d3-8403-072ae64d6682">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B46266964A23A4181B891C1489AAB8C" ma:contentTypeVersion="18" ma:contentTypeDescription="Create a new document." ma:contentTypeScope="" ma:versionID="847f4b52f845118b59987e1255494fb7">
  <xsd:schema xmlns:xsd="http://www.w3.org/2001/XMLSchema" xmlns:xs="http://www.w3.org/2001/XMLSchema" xmlns:p="http://schemas.microsoft.com/office/2006/metadata/properties" xmlns:ns1="http://schemas.microsoft.com/sharepoint/v3" xmlns:ns2="cacf325c-7a22-41d3-8403-072ae64d6682" xmlns:ns3="324c3175-c74e-4e83-b1b5-461a4d30703a" targetNamespace="http://schemas.microsoft.com/office/2006/metadata/properties" ma:root="true" ma:fieldsID="fdb044f650a67d66ee0ca5e4e8c4b3b4" ns1:_="" ns2:_="" ns3:_="">
    <xsd:import namespace="http://schemas.microsoft.com/sharepoint/v3"/>
    <xsd:import namespace="cacf325c-7a22-41d3-8403-072ae64d6682"/>
    <xsd:import namespace="324c3175-c74e-4e83-b1b5-461a4d30703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2:MediaServiceObjectDetectorVersion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4" nillable="true" ma:displayName="Unified Compliance Policy Properties" ma:hidden="true" ma:internalName="_ip_UnifiedCompliancePolicyProperties">
      <xsd:simpleType>
        <xsd:restriction base="dms:Note"/>
      </xsd:simpleType>
    </xsd:element>
    <xsd:element name="_ip_UnifiedCompliancePolicyUIAction" ma:index="2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acf325c-7a22-41d3-8403-072ae64d668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b98304ef-af6d-4835-9de1-cb437459200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24c3175-c74e-4e83-b1b5-461a4d30703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186990b8-2ba0-47f3-8f9a-fb1e10f37ec0}" ma:internalName="TaxCatchAll" ma:showField="CatchAllData" ma:web="324c3175-c74e-4e83-b1b5-461a4d30703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D748DDF-6FE9-45FF-948C-A02965F905D8}">
  <ds:schemaRefs>
    <ds:schemaRef ds:uri="http://purl.org/dc/terms/"/>
    <ds:schemaRef ds:uri="http://purl.org/dc/dcmitype/"/>
    <ds:schemaRef ds:uri="http://schemas.microsoft.com/office/2006/documentManagement/types"/>
    <ds:schemaRef ds:uri="http://purl.org/dc/elements/1.1/"/>
    <ds:schemaRef ds:uri="http://schemas.openxmlformats.org/package/2006/metadata/core-properties"/>
    <ds:schemaRef ds:uri="http://schemas.microsoft.com/office/2006/metadata/properties"/>
    <ds:schemaRef ds:uri="http://schemas.microsoft.com/sharepoint/v3"/>
    <ds:schemaRef ds:uri="http://schemas.microsoft.com/office/infopath/2007/PartnerControls"/>
    <ds:schemaRef ds:uri="324c3175-c74e-4e83-b1b5-461a4d30703a"/>
    <ds:schemaRef ds:uri="cacf325c-7a22-41d3-8403-072ae64d6682"/>
    <ds:schemaRef ds:uri="http://www.w3.org/XML/1998/namespace"/>
  </ds:schemaRefs>
</ds:datastoreItem>
</file>

<file path=customXml/itemProps2.xml><?xml version="1.0" encoding="utf-8"?>
<ds:datastoreItem xmlns:ds="http://schemas.openxmlformats.org/officeDocument/2006/customXml" ds:itemID="{6D628EDC-7DBE-49D5-9FF7-80130194FDE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acf325c-7a22-41d3-8403-072ae64d6682"/>
    <ds:schemaRef ds:uri="324c3175-c74e-4e83-b1b5-461a4d30703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0D45E45-54F1-4A8F-94E4-4607C8C6FD8B}">
  <ds:schemaRefs>
    <ds:schemaRef ds:uri="http://schemas.microsoft.com/sharepoint/v3/contenttype/forms"/>
  </ds:schemaRefs>
</ds:datastoreItem>
</file>

<file path=docMetadata/LabelInfo.xml><?xml version="1.0" encoding="utf-8"?>
<clbl:labelList xmlns:clbl="http://schemas.microsoft.com/office/2020/mipLabelMetadata">
  <clbl:label id="{1520fa42-cf58-4c22-8b93-58cf1d3bd1cb}" enabled="1" method="Standard" siteId="{11d0e217-264e-400a-8ba0-57dcc127d72d}"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Overview</vt:lpstr>
      <vt:lpstr>Criteria Assessment</vt:lpstr>
      <vt:lpstr>Scoring Summary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Samantha Holcombe</dc:creator>
  <cp:lastModifiedBy>Thoemke, Melissa M (HCA)</cp:lastModifiedBy>
  <cp:lastPrinted>2025-08-15T18:17:27Z</cp:lastPrinted>
  <dcterms:created xsi:type="dcterms:W3CDTF">2020-05-28T12:59:08Z</dcterms:created>
  <dcterms:modified xsi:type="dcterms:W3CDTF">2025-08-15T18:22:29Z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0x0101006B46266964A23A4181B891C1489AAB8C</vt:lpwstr>
  </property>
  <property fmtid="{D5CDD505-2E9C-101B-9397-08002B2CF9AE}" pid="3" name="MediaServiceImageTags">
    <vt:lpwstr/>
  </property>
</Properties>
</file>