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OPP\Solicitations\2020 Solicitations\2020HCA14 - FADS\Draft Documents\4.13.2021 posting\"/>
    </mc:Choice>
  </mc:AlternateContent>
  <xr:revisionPtr revIDLastSave="0" documentId="13_ncr:1_{C9A6FACB-6ABE-4811-96CB-ED6F6039CF05}" xr6:coauthVersionLast="46" xr6:coauthVersionMax="46" xr10:uidLastSave="{00000000-0000-0000-0000-000000000000}"/>
  <workbookProtection workbookAlgorithmName="SHA-512" workbookHashValue="NZEz50cPUEOlwtblrOtuvap5ahrVQ7H0NHh5ts67tuH/5IgulM950JwbQCRNO6lrPG4UU4uq0JAiTiOq/TpdKQ==" workbookSaltValue="WGD7U7mjbt81CzTv3haaFA==" workbookSpinCount="100000" lockStructure="1"/>
  <bookViews>
    <workbookView xWindow="-120" yWindow="-120" windowWidth="24240" windowHeight="13140" xr2:uid="{00000000-000D-0000-FFFF-FFFF00000000}"/>
  </bookViews>
  <sheets>
    <sheet name="04a - FADS Implementation Costs" sheetId="1" r:id="rId1"/>
    <sheet name="Form 04b - O&amp;M Costs" sheetId="2" r:id="rId2"/>
  </sheets>
  <definedNames>
    <definedName name="_xlnm.Print_Area" localSheetId="0">'04a - FADS Implementation Costs'!$A$1:$E$77</definedName>
    <definedName name="_xlnm.Print_Area" localSheetId="1">'Form 04b - O&amp;M Costs'!$A$1:$I$23</definedName>
    <definedName name="_xlnm.Print_Titles" localSheetId="0">'04a - FADS Implementation Costs'!$1:$11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  <c r="E18" i="2"/>
  <c r="C72" i="1" l="1"/>
  <c r="C73" i="1" s="1"/>
  <c r="D18" i="2" l="1"/>
  <c r="I17" i="2" l="1"/>
  <c r="I16" i="2"/>
  <c r="I15" i="2"/>
  <c r="D64" i="1"/>
  <c r="D62" i="1"/>
  <c r="E62" i="1" s="1"/>
  <c r="D51" i="1"/>
  <c r="E51" i="1" s="1"/>
  <c r="D41" i="1"/>
  <c r="E41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13" i="1"/>
  <c r="E64" i="1" l="1"/>
  <c r="D73" i="1"/>
  <c r="E13" i="1"/>
  <c r="E73" i="1" l="1"/>
  <c r="H18" i="2"/>
  <c r="F18" i="2"/>
  <c r="I18" i="2" l="1"/>
</calcChain>
</file>

<file path=xl/sharedStrings.xml><?xml version="1.0" encoding="utf-8"?>
<sst xmlns="http://schemas.openxmlformats.org/spreadsheetml/2006/main" count="95" uniqueCount="89">
  <si>
    <t>Project Management Deliverables</t>
  </si>
  <si>
    <t>Price</t>
  </si>
  <si>
    <t>Deliverable</t>
  </si>
  <si>
    <t>#</t>
  </si>
  <si>
    <t>Initial Status Report</t>
  </si>
  <si>
    <t>Resource Management Plan</t>
  </si>
  <si>
    <t>Deliverable Expectations Document Template</t>
  </si>
  <si>
    <t>1.1.1</t>
  </si>
  <si>
    <t>1.1.3</t>
  </si>
  <si>
    <t>1.1.2</t>
  </si>
  <si>
    <t>1.1.4</t>
  </si>
  <si>
    <t>1.1.5</t>
  </si>
  <si>
    <t>1.1.6</t>
  </si>
  <si>
    <t>Initial Project Management Deliverables</t>
  </si>
  <si>
    <t>1.2.1</t>
  </si>
  <si>
    <t>1.2.2</t>
  </si>
  <si>
    <t>Weekly Status Reports</t>
  </si>
  <si>
    <t>Ongoing Item Log Management</t>
  </si>
  <si>
    <t xml:space="preserve">1.2.3 </t>
  </si>
  <si>
    <t>Deliverable Expectation Documents for each Deliverable</t>
  </si>
  <si>
    <t>Requirements Management Plan</t>
  </si>
  <si>
    <t>Requirements Traceability Matrix</t>
  </si>
  <si>
    <t>System Documentation</t>
  </si>
  <si>
    <t>Plans</t>
  </si>
  <si>
    <t>Algorithm Library</t>
  </si>
  <si>
    <t>Disaster Recovery Plan</t>
  </si>
  <si>
    <t>Data Migration, Integration, Configuration and Implementation</t>
  </si>
  <si>
    <t>Testing Services</t>
  </si>
  <si>
    <t>Master Test Plan</t>
  </si>
  <si>
    <t>Test Environment(s)</t>
  </si>
  <si>
    <t>Test Cases, Test Scripts and/or User Stories</t>
  </si>
  <si>
    <t>Defect Logging and Tracking</t>
  </si>
  <si>
    <t>Test Results Reports</t>
  </si>
  <si>
    <t>Updated Requirements Traceability Matrix</t>
  </si>
  <si>
    <t>Detailed Work Plan</t>
  </si>
  <si>
    <t>Detailed Project Schedule</t>
  </si>
  <si>
    <t>Project Log</t>
  </si>
  <si>
    <t>User and System Documentation</t>
  </si>
  <si>
    <t>Data Dictionary</t>
  </si>
  <si>
    <t>Certification Support and Documentation</t>
  </si>
  <si>
    <t>Training Services</t>
  </si>
  <si>
    <t>Training Plan</t>
  </si>
  <si>
    <t>Training Environments</t>
  </si>
  <si>
    <t>Training Materials</t>
  </si>
  <si>
    <t>Training Sessions</t>
  </si>
  <si>
    <t>Training Summary Report</t>
  </si>
  <si>
    <t>Total Implementation Cost</t>
  </si>
  <si>
    <t>Operations and Maintenance Planning</t>
  </si>
  <si>
    <t>O&amp;M Year 1</t>
  </si>
  <si>
    <t>O&amp;M Year 2</t>
  </si>
  <si>
    <t>O&amp;M Year 3</t>
  </si>
  <si>
    <t>O&amp;M Year 4</t>
  </si>
  <si>
    <t>O&amp;M Year 5</t>
  </si>
  <si>
    <t>Annual Licensing</t>
  </si>
  <si>
    <t>Total Price</t>
  </si>
  <si>
    <t>O&amp;M Item and Description</t>
  </si>
  <si>
    <t xml:space="preserve">Ongoing Project Management Deliverables </t>
  </si>
  <si>
    <t>10% Holdback</t>
  </si>
  <si>
    <t>Completion Payment</t>
  </si>
  <si>
    <t xml:space="preserve">Please breakdown the components of O&amp;M </t>
  </si>
  <si>
    <t>5-Year Total</t>
  </si>
  <si>
    <t>NO COST TO HCA</t>
  </si>
  <si>
    <t>Response Form 04a - FADS Cost Proposal - Implementation</t>
  </si>
  <si>
    <t>Response Form 04b - FADS Cost Proposal - Operations and Maintenance</t>
  </si>
  <si>
    <t>Remaining 9 months of O&amp;M Year 1</t>
  </si>
  <si>
    <t>No separate payments for these Deliverables</t>
  </si>
  <si>
    <t>Design Documents - To Be and As Built</t>
  </si>
  <si>
    <t>Operational Readiness Checklist</t>
  </si>
  <si>
    <t>Operational Readiness Review and Go-Live</t>
  </si>
  <si>
    <t>User Manual</t>
  </si>
  <si>
    <t>Washington State Office of Cyber Security (OCS) Security Design Review Documentation</t>
  </si>
  <si>
    <t>Evaluation Criteria and Conditions for Enhanced Funding – CMS Operational Readiness Review</t>
  </si>
  <si>
    <t>10% Contingency reserved on deliverables</t>
  </si>
  <si>
    <t>3-Month CMS Certification Warranty Period* of O&amp;M Year 1</t>
  </si>
  <si>
    <t>NOTE: O&amp;M Costs shall not to exceed the caps as stated in the RFP</t>
  </si>
  <si>
    <t>*See Section 1.9 of the RFP for an explanation of the three- (3-) month CMS Certification Warranty Period</t>
  </si>
  <si>
    <t>1.1.7</t>
  </si>
  <si>
    <t>Change Control Process and Template</t>
  </si>
  <si>
    <t>Maintenance &amp; Operations</t>
  </si>
  <si>
    <t>HCA's Change Order Contingency</t>
  </si>
  <si>
    <r>
      <t>Bidder's Blended Hourly Rate - Implementation</t>
    </r>
    <r>
      <rPr>
        <b/>
        <sz val="11"/>
        <color theme="1"/>
        <rFont val="Calibri"/>
        <family val="2"/>
        <scheme val="minor"/>
      </rPr>
      <t>:</t>
    </r>
  </si>
  <si>
    <t>Bidder's Blended Hourly Rate - Operations &amp; Maintenance</t>
  </si>
  <si>
    <t>Bidder Name:</t>
  </si>
  <si>
    <t>NOTE: Implementation Costs not to exceed the caps as stated in the RFP Section 1.8</t>
  </si>
  <si>
    <t>STATE OF WASHINGTON</t>
  </si>
  <si>
    <t>HEALTH CARE AUTHORITY</t>
  </si>
  <si>
    <t>REQUEST FOR PROPOSALS (RFP)</t>
  </si>
  <si>
    <t>RFP NO. 2020HCA14 HCA FRAUD AND ABUSE DETECTION SOLUTION (FADS)</t>
  </si>
  <si>
    <t>Evaluation Criteria and Conditions for Enhanced Funding – CMS Certification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</si>
</sst>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0" borderId="1" xfId="0" applyFont="1" applyBorder="1"/>
    <xf numFmtId="0" fontId="0" fillId="2" borderId="12" xfId="0" applyFont="1" applyFill="1" applyBorder="1"/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0" fillId="2" borderId="7" xfId="0" applyFont="1" applyFill="1" applyBorder="1"/>
    <xf numFmtId="0" fontId="0" fillId="0" borderId="13" xfId="0" applyFont="1" applyBorder="1"/>
    <xf numFmtId="0" fontId="0" fillId="0" borderId="14" xfId="0" applyFont="1" applyBorder="1" applyAlignment="1">
      <alignment wrapText="1"/>
    </xf>
    <xf numFmtId="0" fontId="0" fillId="2" borderId="15" xfId="0" applyFont="1" applyFill="1" applyBorder="1"/>
    <xf numFmtId="0" fontId="0" fillId="0" borderId="1" xfId="0" applyFont="1" applyFill="1" applyBorder="1"/>
    <xf numFmtId="0" fontId="1" fillId="0" borderId="5" xfId="0" applyFont="1" applyBorder="1" applyAlignment="1">
      <alignment horizontal="center"/>
    </xf>
    <xf numFmtId="0" fontId="0" fillId="0" borderId="8" xfId="0" applyFont="1" applyFill="1" applyBorder="1"/>
    <xf numFmtId="164" fontId="1" fillId="0" borderId="5" xfId="0" applyNumberFormat="1" applyFont="1" applyBorder="1"/>
    <xf numFmtId="0" fontId="1" fillId="0" borderId="6" xfId="0" applyFont="1" applyBorder="1"/>
    <xf numFmtId="0" fontId="0" fillId="0" borderId="8" xfId="0" applyBorder="1"/>
    <xf numFmtId="164" fontId="0" fillId="0" borderId="8" xfId="0" applyNumberFormat="1" applyBorder="1"/>
    <xf numFmtId="0" fontId="0" fillId="2" borderId="9" xfId="0" applyFill="1" applyBorder="1"/>
    <xf numFmtId="0" fontId="0" fillId="0" borderId="1" xfId="0" applyFill="1" applyBorder="1"/>
    <xf numFmtId="0" fontId="0" fillId="0" borderId="8" xfId="0" applyFill="1" applyBorder="1"/>
    <xf numFmtId="0" fontId="0" fillId="2" borderId="12" xfId="0" applyFill="1" applyBorder="1"/>
    <xf numFmtId="0" fontId="0" fillId="2" borderId="7" xfId="0" applyFill="1" applyBorder="1"/>
    <xf numFmtId="44" fontId="0" fillId="0" borderId="19" xfId="1" applyFont="1" applyBorder="1"/>
    <xf numFmtId="0" fontId="1" fillId="0" borderId="1" xfId="0" applyFont="1" applyBorder="1" applyAlignment="1">
      <alignment horizontal="right"/>
    </xf>
    <xf numFmtId="44" fontId="1" fillId="0" borderId="9" xfId="1" applyFont="1" applyBorder="1" applyAlignment="1">
      <alignment horizontal="center"/>
    </xf>
    <xf numFmtId="44" fontId="0" fillId="0" borderId="1" xfId="0" applyNumberFormat="1" applyBorder="1"/>
    <xf numFmtId="44" fontId="0" fillId="4" borderId="19" xfId="1" applyFont="1" applyFill="1" applyBorder="1"/>
    <xf numFmtId="44" fontId="1" fillId="3" borderId="0" xfId="1" applyFont="1" applyFill="1" applyBorder="1"/>
    <xf numFmtId="0" fontId="6" fillId="0" borderId="0" xfId="0" applyFont="1"/>
    <xf numFmtId="0" fontId="4" fillId="0" borderId="0" xfId="0" applyFont="1" applyBorder="1" applyAlignment="1">
      <alignment horizontal="right"/>
    </xf>
    <xf numFmtId="44" fontId="4" fillId="0" borderId="0" xfId="1" applyFont="1" applyBorder="1"/>
    <xf numFmtId="44" fontId="4" fillId="3" borderId="0" xfId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44" fontId="4" fillId="3" borderId="0" xfId="0" applyNumberFormat="1" applyFont="1" applyFill="1" applyBorder="1"/>
    <xf numFmtId="0" fontId="0" fillId="3" borderId="0" xfId="0" applyFill="1"/>
    <xf numFmtId="164" fontId="1" fillId="0" borderId="23" xfId="0" applyNumberFormat="1" applyFont="1" applyBorder="1"/>
    <xf numFmtId="0" fontId="1" fillId="0" borderId="19" xfId="0" applyFont="1" applyBorder="1"/>
    <xf numFmtId="44" fontId="1" fillId="0" borderId="24" xfId="1" applyFont="1" applyBorder="1" applyAlignment="1">
      <alignment horizontal="center"/>
    </xf>
    <xf numFmtId="44" fontId="1" fillId="0" borderId="12" xfId="1" applyFont="1" applyBorder="1" applyAlignment="1">
      <alignment horizontal="center"/>
    </xf>
    <xf numFmtId="0" fontId="0" fillId="2" borderId="15" xfId="0" applyFill="1" applyBorder="1"/>
    <xf numFmtId="0" fontId="0" fillId="0" borderId="10" xfId="0" applyFont="1" applyBorder="1"/>
    <xf numFmtId="0" fontId="0" fillId="2" borderId="1" xfId="0" applyFill="1" applyBorder="1"/>
    <xf numFmtId="0" fontId="1" fillId="0" borderId="1" xfId="0" applyFont="1" applyFill="1" applyBorder="1" applyAlignment="1">
      <alignment horizontal="right"/>
    </xf>
    <xf numFmtId="44" fontId="0" fillId="3" borderId="1" xfId="0" applyNumberFormat="1" applyFill="1" applyBorder="1"/>
    <xf numFmtId="0" fontId="0" fillId="0" borderId="1" xfId="0" applyFont="1" applyBorder="1" applyAlignment="1">
      <alignment wrapText="1"/>
    </xf>
    <xf numFmtId="0" fontId="0" fillId="6" borderId="31" xfId="0" applyFill="1" applyBorder="1"/>
    <xf numFmtId="0" fontId="0" fillId="6" borderId="32" xfId="0" applyFill="1" applyBorder="1"/>
    <xf numFmtId="44" fontId="1" fillId="6" borderId="33" xfId="1" applyFont="1" applyFill="1" applyBorder="1" applyAlignment="1">
      <alignment horizontal="center"/>
    </xf>
    <xf numFmtId="0" fontId="0" fillId="2" borderId="6" xfId="0" applyFill="1" applyBorder="1"/>
    <xf numFmtId="164" fontId="0" fillId="0" borderId="8" xfId="0" applyNumberFormat="1" applyFont="1" applyBorder="1"/>
    <xf numFmtId="0" fontId="0" fillId="0" borderId="11" xfId="0" applyFont="1" applyBorder="1" applyAlignment="1">
      <alignment wrapText="1"/>
    </xf>
    <xf numFmtId="0" fontId="0" fillId="6" borderId="33" xfId="0" applyFill="1" applyBorder="1"/>
    <xf numFmtId="44" fontId="1" fillId="0" borderId="7" xfId="1" applyFont="1" applyBorder="1" applyAlignment="1">
      <alignment horizontal="center"/>
    </xf>
    <xf numFmtId="0" fontId="0" fillId="6" borderId="27" xfId="0" applyFill="1" applyBorder="1"/>
    <xf numFmtId="0" fontId="0" fillId="6" borderId="28" xfId="0" applyFill="1" applyBorder="1"/>
    <xf numFmtId="0" fontId="0" fillId="6" borderId="29" xfId="0" applyFill="1" applyBorder="1"/>
    <xf numFmtId="0" fontId="0" fillId="2" borderId="36" xfId="0" applyFont="1" applyFill="1" applyBorder="1"/>
    <xf numFmtId="0" fontId="0" fillId="6" borderId="31" xfId="0" applyFont="1" applyFill="1" applyBorder="1"/>
    <xf numFmtId="0" fontId="0" fillId="6" borderId="32" xfId="0" applyFont="1" applyFill="1" applyBorder="1" applyAlignment="1">
      <alignment wrapText="1"/>
    </xf>
    <xf numFmtId="0" fontId="0" fillId="6" borderId="41" xfId="0" applyFont="1" applyFill="1" applyBorder="1"/>
    <xf numFmtId="0" fontId="0" fillId="6" borderId="28" xfId="0" applyFont="1" applyFill="1" applyBorder="1"/>
    <xf numFmtId="0" fontId="0" fillId="6" borderId="29" xfId="0" applyFont="1" applyFill="1" applyBorder="1"/>
    <xf numFmtId="0" fontId="8" fillId="5" borderId="1" xfId="0" applyFont="1" applyFill="1" applyBorder="1" applyAlignment="1">
      <alignment horizontal="center" wrapText="1"/>
    </xf>
    <xf numFmtId="44" fontId="4" fillId="2" borderId="14" xfId="1" applyFont="1" applyFill="1" applyBorder="1" applyAlignment="1">
      <alignment horizontal="center"/>
    </xf>
    <xf numFmtId="44" fontId="4" fillId="0" borderId="14" xfId="1" applyFont="1" applyBorder="1"/>
    <xf numFmtId="44" fontId="4" fillId="0" borderId="38" xfId="1" applyFont="1" applyBorder="1"/>
    <xf numFmtId="44" fontId="4" fillId="3" borderId="39" xfId="0" applyNumberFormat="1" applyFont="1" applyFill="1" applyBorder="1"/>
    <xf numFmtId="0" fontId="6" fillId="0" borderId="17" xfId="0" applyFont="1" applyBorder="1"/>
    <xf numFmtId="0" fontId="7" fillId="0" borderId="17" xfId="0" applyFont="1" applyBorder="1" applyAlignment="1">
      <alignment horizontal="left"/>
    </xf>
    <xf numFmtId="44" fontId="4" fillId="0" borderId="17" xfId="1" applyFont="1" applyBorder="1"/>
    <xf numFmtId="44" fontId="4" fillId="3" borderId="18" xfId="0" applyNumberFormat="1" applyFont="1" applyFill="1" applyBorder="1"/>
    <xf numFmtId="0" fontId="9" fillId="0" borderId="1" xfId="0" applyFont="1" applyBorder="1"/>
    <xf numFmtId="44" fontId="0" fillId="2" borderId="1" xfId="1" applyFont="1" applyFill="1" applyBorder="1"/>
    <xf numFmtId="44" fontId="10" fillId="2" borderId="1" xfId="1" applyFont="1" applyFill="1" applyBorder="1"/>
    <xf numFmtId="44" fontId="4" fillId="4" borderId="14" xfId="0" applyNumberFormat="1" applyFont="1" applyFill="1" applyBorder="1" applyProtection="1"/>
    <xf numFmtId="44" fontId="4" fillId="0" borderId="14" xfId="1" applyFont="1" applyBorder="1" applyProtection="1"/>
    <xf numFmtId="44" fontId="0" fillId="2" borderId="1" xfId="1" applyFont="1" applyFill="1" applyBorder="1" applyProtection="1"/>
    <xf numFmtId="44" fontId="0" fillId="2" borderId="1" xfId="0" applyNumberFormat="1" applyFill="1" applyBorder="1" applyProtection="1"/>
    <xf numFmtId="0" fontId="0" fillId="3" borderId="1" xfId="0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5" fillId="0" borderId="25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4" fontId="1" fillId="2" borderId="20" xfId="1" applyFont="1" applyFill="1" applyBorder="1" applyAlignment="1">
      <alignment horizontal="center"/>
    </xf>
    <xf numFmtId="44" fontId="1" fillId="2" borderId="22" xfId="1" applyFont="1" applyFill="1" applyBorder="1" applyAlignment="1">
      <alignment horizontal="center"/>
    </xf>
    <xf numFmtId="44" fontId="1" fillId="2" borderId="40" xfId="1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" fillId="0" borderId="31" xfId="0" applyFont="1" applyBorder="1" applyAlignment="1">
      <alignment horizontal="right" wrapText="1"/>
    </xf>
    <xf numFmtId="0" fontId="1" fillId="0" borderId="32" xfId="0" applyFont="1" applyBorder="1" applyAlignment="1">
      <alignment horizontal="right" wrapText="1"/>
    </xf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44" fontId="0" fillId="0" borderId="1" xfId="1" applyFont="1" applyBorder="1" applyProtection="1">
      <protection locked="0"/>
    </xf>
    <xf numFmtId="44" fontId="1" fillId="4" borderId="33" xfId="1" applyFont="1" applyFill="1" applyBorder="1" applyProtection="1"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44" fontId="1" fillId="0" borderId="9" xfId="1" applyFont="1" applyBorder="1" applyAlignment="1" applyProtection="1">
      <alignment horizontal="center"/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34" xfId="0" applyFont="1" applyFill="1" applyBorder="1" applyProtection="1">
      <protection locked="0"/>
    </xf>
    <xf numFmtId="0" fontId="0" fillId="0" borderId="35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44" fontId="1" fillId="0" borderId="12" xfId="1" applyFont="1" applyBorder="1" applyAlignment="1" applyProtection="1">
      <alignment horizontal="center"/>
      <protection locked="0"/>
    </xf>
    <xf numFmtId="44" fontId="1" fillId="0" borderId="7" xfId="1" applyFont="1" applyBorder="1" applyAlignment="1" applyProtection="1">
      <alignment horizontal="center"/>
      <protection locked="0"/>
    </xf>
    <xf numFmtId="44" fontId="1" fillId="0" borderId="24" xfId="1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44" fontId="1" fillId="4" borderId="12" xfId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162964</xdr:colOff>
      <xdr:row>0</xdr:row>
      <xdr:rowOff>174204</xdr:rowOff>
    </xdr:from>
    <xdr:to>
      <xdr:col>1</xdr:col>
      <xdr:colOff>2826171</xdr:colOff>
      <xdr:row>3</xdr:row>
      <xdr:rowOff>75077</xdr:rowOff>
    </xdr:to>
    <xdr:pic>
      <xdr:nvPicPr>
        <xdr:cNvPr id="2" name="Picture 1" descr="HCA-logo">
          <a:extLst>
            <a:ext uri="{FF2B5EF4-FFF2-40B4-BE49-F238E27FC236}">
              <a16:creationId xmlns:a16="http://schemas.microsoft.com/office/drawing/2014/main" id="{3088D2BA-F4CF-4848-A125-45D9231F50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964" y="174204"/>
          <a:ext cx="30003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146050</xdr:rowOff>
    </xdr:from>
    <xdr:to>
      <xdr:col>2</xdr:col>
      <xdr:colOff>396875</xdr:colOff>
      <xdr:row>3</xdr:row>
      <xdr:rowOff>50800</xdr:rowOff>
    </xdr:to>
    <xdr:pic>
      <xdr:nvPicPr>
        <xdr:cNvPr id="2" name="Picture 1" descr="HCA-logo">
          <a:extLst>
            <a:ext uri="{FF2B5EF4-FFF2-40B4-BE49-F238E27FC236}">
              <a16:creationId xmlns:a16="http://schemas.microsoft.com/office/drawing/2014/main" id="{AB204587-2883-4E50-866C-1ED531CCA6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6050"/>
          <a:ext cx="30003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76"/>
  <sheetViews>
    <sheetView tabSelected="1" zoomScale="80" zoomScaleNormal="80" workbookViewId="0">
      <selection activeCell="C64" sqref="C64"/>
    </sheetView>
  </sheetViews>
  <sheetFormatPr defaultRowHeight="15" x14ac:dyDescent="0.25"/>
  <cols>
    <col min="1" max="1" width="4.85546875" customWidth="1"/>
    <col min="2" max="2" width="54.85546875" bestFit="1" customWidth="1"/>
    <col min="3" max="3" width="30" customWidth="1"/>
    <col min="4" max="4" width="18" customWidth="1"/>
    <col min="5" max="5" width="25.28515625" bestFit="1" customWidth="1"/>
  </cols>
  <sheetData>
    <row r="3" spans="1:5" x14ac:dyDescent="0.25">
      <c r="A3" s="92" t="s">
        <v>84</v>
      </c>
      <c r="B3" s="92"/>
      <c r="C3" s="92"/>
      <c r="D3" s="92"/>
      <c r="E3" s="92"/>
    </row>
    <row r="4" spans="1:5" x14ac:dyDescent="0.25">
      <c r="A4" s="92" t="s">
        <v>85</v>
      </c>
      <c r="B4" s="92"/>
      <c r="C4" s="92"/>
      <c r="D4" s="92"/>
      <c r="E4" s="92"/>
    </row>
    <row r="5" spans="1:5" x14ac:dyDescent="0.25">
      <c r="A5" s="91"/>
      <c r="B5" s="91"/>
      <c r="C5" s="91"/>
      <c r="D5" s="91"/>
      <c r="E5" s="91"/>
    </row>
    <row r="6" spans="1:5" x14ac:dyDescent="0.25">
      <c r="A6" s="92" t="s">
        <v>86</v>
      </c>
      <c r="B6" s="92"/>
      <c r="C6" s="92"/>
      <c r="D6" s="92"/>
      <c r="E6" s="92"/>
    </row>
    <row r="7" spans="1:5" x14ac:dyDescent="0.25">
      <c r="A7" s="92" t="s">
        <v>87</v>
      </c>
      <c r="B7" s="92"/>
      <c r="C7" s="92"/>
      <c r="D7" s="92"/>
      <c r="E7" s="92"/>
    </row>
    <row r="8" spans="1:5" ht="15.75" thickBot="1" x14ac:dyDescent="0.3"/>
    <row r="9" spans="1:5" ht="19.5" thickBot="1" x14ac:dyDescent="0.35">
      <c r="A9" s="97" t="s">
        <v>62</v>
      </c>
      <c r="B9" s="98"/>
      <c r="C9" s="98"/>
      <c r="D9" s="98"/>
      <c r="E9" s="99"/>
    </row>
    <row r="10" spans="1:5" ht="19.5" thickBot="1" x14ac:dyDescent="0.35">
      <c r="A10" s="122" t="s">
        <v>82</v>
      </c>
      <c r="B10" s="123"/>
      <c r="C10" s="123"/>
      <c r="D10" s="123"/>
      <c r="E10" s="123"/>
    </row>
    <row r="11" spans="1:5" ht="15.75" thickBot="1" x14ac:dyDescent="0.3">
      <c r="A11" s="1" t="s">
        <v>3</v>
      </c>
      <c r="B11" s="2" t="s">
        <v>2</v>
      </c>
      <c r="C11" s="3" t="s">
        <v>1</v>
      </c>
      <c r="D11" s="3" t="s">
        <v>57</v>
      </c>
      <c r="E11" s="3" t="s">
        <v>58</v>
      </c>
    </row>
    <row r="12" spans="1:5" x14ac:dyDescent="0.25">
      <c r="A12" s="6">
        <v>1</v>
      </c>
      <c r="B12" s="7" t="s">
        <v>0</v>
      </c>
      <c r="C12" s="8"/>
      <c r="D12" s="8"/>
      <c r="E12" s="8"/>
    </row>
    <row r="13" spans="1:5" x14ac:dyDescent="0.25">
      <c r="A13" s="9">
        <v>1.1000000000000001</v>
      </c>
      <c r="B13" s="4" t="s">
        <v>13</v>
      </c>
      <c r="C13" s="124">
        <v>0</v>
      </c>
      <c r="D13" s="35">
        <f>SUM(C13*0.1)</f>
        <v>0</v>
      </c>
      <c r="E13" s="35">
        <f>SUM(C13-D13)</f>
        <v>0</v>
      </c>
    </row>
    <row r="14" spans="1:5" x14ac:dyDescent="0.25">
      <c r="A14" s="10" t="s">
        <v>7</v>
      </c>
      <c r="B14" s="14" t="s">
        <v>34</v>
      </c>
      <c r="C14" s="11"/>
      <c r="D14" s="11"/>
      <c r="E14" s="11"/>
    </row>
    <row r="15" spans="1:5" x14ac:dyDescent="0.25">
      <c r="A15" s="10" t="s">
        <v>9</v>
      </c>
      <c r="B15" s="14" t="s">
        <v>35</v>
      </c>
      <c r="C15" s="11"/>
      <c r="D15" s="11"/>
      <c r="E15" s="11"/>
    </row>
    <row r="16" spans="1:5" x14ac:dyDescent="0.25">
      <c r="A16" s="10" t="s">
        <v>8</v>
      </c>
      <c r="B16" s="12" t="s">
        <v>5</v>
      </c>
      <c r="C16" s="11"/>
      <c r="D16" s="11"/>
      <c r="E16" s="11"/>
    </row>
    <row r="17" spans="1:5" x14ac:dyDescent="0.25">
      <c r="A17" s="10" t="s">
        <v>10</v>
      </c>
      <c r="B17" s="12" t="s">
        <v>36</v>
      </c>
      <c r="C17" s="11"/>
      <c r="D17" s="11"/>
      <c r="E17" s="11"/>
    </row>
    <row r="18" spans="1:5" x14ac:dyDescent="0.25">
      <c r="A18" s="10" t="s">
        <v>11</v>
      </c>
      <c r="B18" s="14" t="s">
        <v>6</v>
      </c>
      <c r="C18" s="11"/>
      <c r="D18" s="11"/>
      <c r="E18" s="11"/>
    </row>
    <row r="19" spans="1:5" x14ac:dyDescent="0.25">
      <c r="A19" s="18" t="s">
        <v>12</v>
      </c>
      <c r="B19" s="19" t="s">
        <v>4</v>
      </c>
      <c r="C19" s="20"/>
      <c r="D19" s="20"/>
      <c r="E19" s="20"/>
    </row>
    <row r="20" spans="1:5" x14ac:dyDescent="0.25">
      <c r="A20" s="18" t="s">
        <v>76</v>
      </c>
      <c r="B20" s="19" t="s">
        <v>77</v>
      </c>
      <c r="C20" s="20"/>
      <c r="D20" s="20"/>
      <c r="E20" s="20"/>
    </row>
    <row r="21" spans="1:5" ht="15.75" thickBot="1" x14ac:dyDescent="0.3">
      <c r="A21" s="125"/>
      <c r="B21" s="126"/>
      <c r="C21" s="13"/>
      <c r="D21" s="13"/>
      <c r="E21" s="13"/>
    </row>
    <row r="22" spans="1:5" ht="15.75" thickBot="1" x14ac:dyDescent="0.3">
      <c r="A22" s="69"/>
      <c r="B22" s="70"/>
      <c r="C22" s="71"/>
      <c r="D22" s="72"/>
      <c r="E22" s="73"/>
    </row>
    <row r="23" spans="1:5" ht="12.6" customHeight="1" x14ac:dyDescent="0.25">
      <c r="A23" s="22">
        <v>1.2</v>
      </c>
      <c r="B23" s="16" t="s">
        <v>56</v>
      </c>
      <c r="C23" s="100" t="s">
        <v>65</v>
      </c>
      <c r="D23" s="101"/>
      <c r="E23" s="102"/>
    </row>
    <row r="24" spans="1:5" x14ac:dyDescent="0.25">
      <c r="A24" s="10" t="s">
        <v>14</v>
      </c>
      <c r="B24" s="15" t="s">
        <v>16</v>
      </c>
      <c r="C24" s="11"/>
      <c r="D24" s="11"/>
      <c r="E24" s="11"/>
    </row>
    <row r="25" spans="1:5" x14ac:dyDescent="0.25">
      <c r="A25" s="10" t="s">
        <v>15</v>
      </c>
      <c r="B25" s="12" t="s">
        <v>17</v>
      </c>
      <c r="C25" s="11"/>
      <c r="D25" s="11"/>
      <c r="E25" s="11"/>
    </row>
    <row r="26" spans="1:5" x14ac:dyDescent="0.25">
      <c r="A26" s="23" t="s">
        <v>18</v>
      </c>
      <c r="B26" s="12" t="s">
        <v>19</v>
      </c>
      <c r="C26" s="11"/>
      <c r="D26" s="11"/>
      <c r="E26" s="11"/>
    </row>
    <row r="27" spans="1:5" ht="15.75" thickBot="1" x14ac:dyDescent="0.3">
      <c r="A27" s="127"/>
      <c r="B27" s="128"/>
      <c r="C27" s="68"/>
      <c r="D27" s="68"/>
      <c r="E27" s="68"/>
    </row>
    <row r="28" spans="1:5" ht="15.75" thickBot="1" x14ac:dyDescent="0.3">
      <c r="A28" s="65"/>
      <c r="B28" s="66"/>
      <c r="C28" s="66"/>
      <c r="D28" s="66"/>
      <c r="E28" s="67"/>
    </row>
    <row r="29" spans="1:5" x14ac:dyDescent="0.25">
      <c r="A29" s="24">
        <v>2</v>
      </c>
      <c r="B29" s="25" t="s">
        <v>26</v>
      </c>
      <c r="C29" s="17"/>
      <c r="D29" s="17"/>
      <c r="E29" s="17"/>
    </row>
    <row r="30" spans="1:5" x14ac:dyDescent="0.25">
      <c r="A30" s="10">
        <v>2.1</v>
      </c>
      <c r="B30" s="21" t="s">
        <v>20</v>
      </c>
      <c r="C30" s="124">
        <v>0</v>
      </c>
      <c r="D30" s="35">
        <f t="shared" ref="D30:D41" si="0">SUM(C30*0.1)</f>
        <v>0</v>
      </c>
      <c r="E30" s="35">
        <f t="shared" ref="E30:E41" si="1">SUM(C30-D30)</f>
        <v>0</v>
      </c>
    </row>
    <row r="31" spans="1:5" x14ac:dyDescent="0.25">
      <c r="A31" s="26">
        <v>2.2000000000000002</v>
      </c>
      <c r="B31" s="21" t="s">
        <v>21</v>
      </c>
      <c r="C31" s="124">
        <v>0</v>
      </c>
      <c r="D31" s="35">
        <f t="shared" si="0"/>
        <v>0</v>
      </c>
      <c r="E31" s="35">
        <f t="shared" si="1"/>
        <v>0</v>
      </c>
    </row>
    <row r="32" spans="1:5" x14ac:dyDescent="0.25">
      <c r="A32" s="26">
        <v>2.2999999999999998</v>
      </c>
      <c r="B32" s="21" t="s">
        <v>66</v>
      </c>
      <c r="C32" s="124">
        <v>0</v>
      </c>
      <c r="D32" s="35">
        <f t="shared" si="0"/>
        <v>0</v>
      </c>
      <c r="E32" s="35">
        <f t="shared" si="1"/>
        <v>0</v>
      </c>
    </row>
    <row r="33" spans="1:5" x14ac:dyDescent="0.25">
      <c r="A33" s="26">
        <v>2.4</v>
      </c>
      <c r="B33" s="12" t="s">
        <v>23</v>
      </c>
      <c r="C33" s="124">
        <v>0</v>
      </c>
      <c r="D33" s="35">
        <f t="shared" si="0"/>
        <v>0</v>
      </c>
      <c r="E33" s="35">
        <f t="shared" si="1"/>
        <v>0</v>
      </c>
    </row>
    <row r="34" spans="1:5" x14ac:dyDescent="0.25">
      <c r="A34" s="26">
        <v>2.5</v>
      </c>
      <c r="B34" s="5" t="s">
        <v>67</v>
      </c>
      <c r="C34" s="124">
        <v>0</v>
      </c>
      <c r="D34" s="35">
        <f t="shared" si="0"/>
        <v>0</v>
      </c>
      <c r="E34" s="35">
        <f t="shared" si="1"/>
        <v>0</v>
      </c>
    </row>
    <row r="35" spans="1:5" x14ac:dyDescent="0.25">
      <c r="A35" s="26">
        <v>2.6</v>
      </c>
      <c r="B35" s="5" t="s">
        <v>25</v>
      </c>
      <c r="C35" s="124">
        <v>0</v>
      </c>
      <c r="D35" s="35">
        <f t="shared" si="0"/>
        <v>0</v>
      </c>
      <c r="E35" s="35">
        <f t="shared" si="1"/>
        <v>0</v>
      </c>
    </row>
    <row r="36" spans="1:5" x14ac:dyDescent="0.25">
      <c r="A36" s="26">
        <v>2.7</v>
      </c>
      <c r="B36" s="5" t="s">
        <v>47</v>
      </c>
      <c r="C36" s="124">
        <v>0</v>
      </c>
      <c r="D36" s="35">
        <f t="shared" si="0"/>
        <v>0</v>
      </c>
      <c r="E36" s="35">
        <f t="shared" si="1"/>
        <v>0</v>
      </c>
    </row>
    <row r="37" spans="1:5" x14ac:dyDescent="0.25">
      <c r="A37" s="27">
        <v>2.8</v>
      </c>
      <c r="B37" s="5" t="s">
        <v>68</v>
      </c>
      <c r="C37" s="124">
        <v>0</v>
      </c>
      <c r="D37" s="35">
        <f t="shared" si="0"/>
        <v>0</v>
      </c>
      <c r="E37" s="35">
        <f t="shared" si="1"/>
        <v>0</v>
      </c>
    </row>
    <row r="38" spans="1:5" x14ac:dyDescent="0.25">
      <c r="A38" s="129"/>
      <c r="B38" s="130"/>
      <c r="C38" s="124">
        <v>0</v>
      </c>
      <c r="D38" s="35">
        <f t="shared" si="0"/>
        <v>0</v>
      </c>
      <c r="E38" s="35">
        <f t="shared" si="1"/>
        <v>0</v>
      </c>
    </row>
    <row r="39" spans="1:5" ht="15.75" thickBot="1" x14ac:dyDescent="0.3">
      <c r="A39" s="131"/>
      <c r="B39" s="132"/>
      <c r="C39" s="133">
        <v>0</v>
      </c>
      <c r="D39" s="50">
        <f t="shared" si="0"/>
        <v>0</v>
      </c>
      <c r="E39" s="50">
        <f t="shared" si="1"/>
        <v>0</v>
      </c>
    </row>
    <row r="40" spans="1:5" ht="15.75" thickBot="1" x14ac:dyDescent="0.3">
      <c r="A40" s="57"/>
      <c r="B40" s="58"/>
      <c r="C40" s="59"/>
      <c r="D40" s="59"/>
      <c r="E40" s="59"/>
    </row>
    <row r="41" spans="1:5" x14ac:dyDescent="0.25">
      <c r="A41" s="24">
        <v>3</v>
      </c>
      <c r="B41" s="25" t="s">
        <v>27</v>
      </c>
      <c r="C41" s="134">
        <v>0</v>
      </c>
      <c r="D41" s="64">
        <f t="shared" si="0"/>
        <v>0</v>
      </c>
      <c r="E41" s="64">
        <f t="shared" si="1"/>
        <v>0</v>
      </c>
    </row>
    <row r="42" spans="1:5" x14ac:dyDescent="0.25">
      <c r="A42" s="26">
        <v>3.1</v>
      </c>
      <c r="B42" s="5" t="s">
        <v>28</v>
      </c>
      <c r="C42" s="28"/>
      <c r="D42" s="28"/>
      <c r="E42" s="28"/>
    </row>
    <row r="43" spans="1:5" x14ac:dyDescent="0.25">
      <c r="A43" s="26">
        <v>3.2</v>
      </c>
      <c r="B43" s="5" t="s">
        <v>29</v>
      </c>
      <c r="C43" s="28"/>
      <c r="D43" s="28"/>
      <c r="E43" s="28"/>
    </row>
    <row r="44" spans="1:5" x14ac:dyDescent="0.25">
      <c r="A44" s="26">
        <v>3.3</v>
      </c>
      <c r="B44" s="5" t="s">
        <v>30</v>
      </c>
      <c r="C44" s="28"/>
      <c r="D44" s="28"/>
      <c r="E44" s="28"/>
    </row>
    <row r="45" spans="1:5" x14ac:dyDescent="0.25">
      <c r="A45" s="26">
        <v>3.4</v>
      </c>
      <c r="B45" s="5" t="s">
        <v>31</v>
      </c>
      <c r="C45" s="28"/>
      <c r="D45" s="28"/>
      <c r="E45" s="28"/>
    </row>
    <row r="46" spans="1:5" x14ac:dyDescent="0.25">
      <c r="A46" s="26">
        <v>3.5</v>
      </c>
      <c r="B46" s="5" t="s">
        <v>32</v>
      </c>
      <c r="C46" s="28"/>
      <c r="D46" s="28"/>
      <c r="E46" s="28"/>
    </row>
    <row r="47" spans="1:5" x14ac:dyDescent="0.25">
      <c r="A47" s="30">
        <v>3.6</v>
      </c>
      <c r="B47" s="29" t="s">
        <v>33</v>
      </c>
      <c r="C47" s="28"/>
      <c r="D47" s="28"/>
      <c r="E47" s="28"/>
    </row>
    <row r="48" spans="1:5" x14ac:dyDescent="0.25">
      <c r="A48" s="129"/>
      <c r="B48" s="130"/>
      <c r="C48" s="28"/>
      <c r="D48" s="28"/>
      <c r="E48" s="28"/>
    </row>
    <row r="49" spans="1:5" ht="15.75" thickBot="1" x14ac:dyDescent="0.3">
      <c r="A49" s="131"/>
      <c r="B49" s="132"/>
      <c r="C49" s="31"/>
      <c r="D49" s="31"/>
      <c r="E49" s="31"/>
    </row>
    <row r="50" spans="1:5" ht="15.75" thickBot="1" x14ac:dyDescent="0.3">
      <c r="A50" s="57"/>
      <c r="B50" s="58"/>
      <c r="C50" s="63"/>
      <c r="D50" s="63"/>
      <c r="E50" s="63"/>
    </row>
    <row r="51" spans="1:5" x14ac:dyDescent="0.25">
      <c r="A51" s="24">
        <v>4</v>
      </c>
      <c r="B51" s="25" t="s">
        <v>37</v>
      </c>
      <c r="C51" s="134">
        <v>0</v>
      </c>
      <c r="D51" s="64">
        <f>SUM(C51*0.1)</f>
        <v>0</v>
      </c>
      <c r="E51" s="64">
        <f>SUM(C51-D51)</f>
        <v>0</v>
      </c>
    </row>
    <row r="52" spans="1:5" x14ac:dyDescent="0.25">
      <c r="A52" s="26">
        <v>4.0999999999999996</v>
      </c>
      <c r="B52" s="5" t="s">
        <v>69</v>
      </c>
      <c r="C52" s="28"/>
      <c r="D52" s="28"/>
      <c r="E52" s="28"/>
    </row>
    <row r="53" spans="1:5" x14ac:dyDescent="0.25">
      <c r="A53" s="26">
        <v>4.2</v>
      </c>
      <c r="B53" s="5" t="s">
        <v>22</v>
      </c>
      <c r="C53" s="28"/>
      <c r="D53" s="28"/>
      <c r="E53" s="28"/>
    </row>
    <row r="54" spans="1:5" x14ac:dyDescent="0.25">
      <c r="A54" s="26">
        <v>4.3</v>
      </c>
      <c r="B54" s="5" t="s">
        <v>38</v>
      </c>
      <c r="C54" s="28"/>
      <c r="D54" s="28"/>
      <c r="E54" s="28"/>
    </row>
    <row r="55" spans="1:5" x14ac:dyDescent="0.25">
      <c r="A55" s="26">
        <v>4.4000000000000004</v>
      </c>
      <c r="B55" s="5" t="s">
        <v>24</v>
      </c>
      <c r="C55" s="28"/>
      <c r="D55" s="28"/>
      <c r="E55" s="28"/>
    </row>
    <row r="56" spans="1:5" x14ac:dyDescent="0.25">
      <c r="A56" s="129"/>
      <c r="B56" s="130"/>
      <c r="C56" s="28"/>
      <c r="D56" s="28"/>
      <c r="E56" s="28"/>
    </row>
    <row r="57" spans="1:5" ht="15.75" thickBot="1" x14ac:dyDescent="0.3">
      <c r="A57" s="131"/>
      <c r="B57" s="132"/>
      <c r="C57" s="31"/>
      <c r="D57" s="31"/>
      <c r="E57" s="31"/>
    </row>
    <row r="58" spans="1:5" ht="15.75" thickBot="1" x14ac:dyDescent="0.3">
      <c r="A58" s="57"/>
      <c r="B58" s="58"/>
      <c r="C58" s="63"/>
      <c r="D58" s="63"/>
      <c r="E58" s="63"/>
    </row>
    <row r="59" spans="1:5" x14ac:dyDescent="0.25">
      <c r="A59" s="24">
        <v>5</v>
      </c>
      <c r="B59" s="25" t="s">
        <v>39</v>
      </c>
      <c r="C59" s="60"/>
      <c r="D59" s="60"/>
      <c r="E59" s="32"/>
    </row>
    <row r="60" spans="1:5" ht="30" x14ac:dyDescent="0.25">
      <c r="A60" s="61">
        <v>5.0999999999999996</v>
      </c>
      <c r="B60" s="56" t="s">
        <v>70</v>
      </c>
      <c r="C60" s="53"/>
      <c r="D60" s="53"/>
      <c r="E60" s="28"/>
    </row>
    <row r="61" spans="1:5" ht="30" x14ac:dyDescent="0.25">
      <c r="A61" s="61">
        <v>5.2</v>
      </c>
      <c r="B61" s="56" t="s">
        <v>71</v>
      </c>
      <c r="C61" s="53"/>
      <c r="D61" s="53"/>
      <c r="E61" s="28"/>
    </row>
    <row r="62" spans="1:5" ht="30.75" thickBot="1" x14ac:dyDescent="0.3">
      <c r="A62" s="52">
        <v>5.3</v>
      </c>
      <c r="B62" s="62" t="s">
        <v>88</v>
      </c>
      <c r="C62" s="133">
        <v>0</v>
      </c>
      <c r="D62" s="50">
        <f t="shared" ref="D62:D64" si="2">SUM(C62*0.1)</f>
        <v>0</v>
      </c>
      <c r="E62" s="50">
        <f t="shared" ref="E62:E64" si="3">SUM(C62-D62)</f>
        <v>0</v>
      </c>
    </row>
    <row r="63" spans="1:5" ht="15.75" thickBot="1" x14ac:dyDescent="0.3">
      <c r="A63" s="57"/>
      <c r="B63" s="58"/>
      <c r="C63" s="59"/>
      <c r="D63" s="59"/>
      <c r="E63" s="59"/>
    </row>
    <row r="64" spans="1:5" x14ac:dyDescent="0.25">
      <c r="A64" s="47">
        <v>6</v>
      </c>
      <c r="B64" s="48" t="s">
        <v>40</v>
      </c>
      <c r="C64" s="135">
        <v>0</v>
      </c>
      <c r="D64" s="49">
        <f t="shared" si="2"/>
        <v>0</v>
      </c>
      <c r="E64" s="49">
        <f t="shared" si="3"/>
        <v>0</v>
      </c>
    </row>
    <row r="65" spans="1:5" x14ac:dyDescent="0.25">
      <c r="A65" s="26">
        <v>6.1</v>
      </c>
      <c r="B65" s="5" t="s">
        <v>41</v>
      </c>
      <c r="C65" s="28"/>
      <c r="D65" s="28"/>
      <c r="E65" s="28"/>
    </row>
    <row r="66" spans="1:5" x14ac:dyDescent="0.25">
      <c r="A66" s="26">
        <v>6.2</v>
      </c>
      <c r="B66" s="5" t="s">
        <v>42</v>
      </c>
      <c r="C66" s="28"/>
      <c r="D66" s="28"/>
      <c r="E66" s="28"/>
    </row>
    <row r="67" spans="1:5" x14ac:dyDescent="0.25">
      <c r="A67" s="26">
        <v>6.3</v>
      </c>
      <c r="B67" s="5" t="s">
        <v>43</v>
      </c>
      <c r="C67" s="28"/>
      <c r="D67" s="28"/>
      <c r="E67" s="28"/>
    </row>
    <row r="68" spans="1:5" x14ac:dyDescent="0.25">
      <c r="A68" s="26">
        <v>6.4</v>
      </c>
      <c r="B68" s="5" t="s">
        <v>44</v>
      </c>
      <c r="C68" s="28"/>
      <c r="D68" s="28"/>
      <c r="E68" s="28"/>
    </row>
    <row r="69" spans="1:5" x14ac:dyDescent="0.25">
      <c r="A69" s="26">
        <v>6.5</v>
      </c>
      <c r="B69" s="5" t="s">
        <v>45</v>
      </c>
      <c r="C69" s="28"/>
      <c r="D69" s="28"/>
      <c r="E69" s="28"/>
    </row>
    <row r="70" spans="1:5" x14ac:dyDescent="0.25">
      <c r="A70" s="129"/>
      <c r="B70" s="130"/>
      <c r="C70" s="28"/>
      <c r="D70" s="28"/>
      <c r="E70" s="28"/>
    </row>
    <row r="71" spans="1:5" x14ac:dyDescent="0.25">
      <c r="A71" s="136"/>
      <c r="B71" s="137"/>
      <c r="C71" s="51"/>
      <c r="D71" s="51"/>
      <c r="E71" s="51"/>
    </row>
    <row r="72" spans="1:5" x14ac:dyDescent="0.25">
      <c r="A72" s="5"/>
      <c r="B72" s="54" t="s">
        <v>72</v>
      </c>
      <c r="C72" s="55">
        <f>SUM(C64+C62+C51+C41+C39+C38+C37+C36+C35+C34+C33+C32+C31+C30+C13)*0.1</f>
        <v>0</v>
      </c>
      <c r="D72" s="53"/>
      <c r="E72" s="53"/>
    </row>
    <row r="73" spans="1:5" ht="33.6" customHeight="1" x14ac:dyDescent="0.3">
      <c r="A73" s="95" t="s">
        <v>46</v>
      </c>
      <c r="B73" s="96"/>
      <c r="C73" s="37">
        <f>SUM(C72+C64+C62+C51+C41+C39+C38+C37+C36+C35+C34+C33+C32+C31+C30+C13)</f>
        <v>0</v>
      </c>
      <c r="D73" s="33">
        <f>SUM(D64+D62+D51+D41+D39+D38+D37+D36+D35+D34+D33+D32+D31+D30+D13)</f>
        <v>0</v>
      </c>
      <c r="E73" s="33">
        <f>SUM(E64+E62+E51+E41+E39+E38+E37+E36+E35+E34+E33+E32+E31+E30+E13)</f>
        <v>0</v>
      </c>
    </row>
    <row r="74" spans="1:5" x14ac:dyDescent="0.25">
      <c r="B74" s="39" t="s">
        <v>83</v>
      </c>
    </row>
    <row r="75" spans="1:5" x14ac:dyDescent="0.25">
      <c r="A75" s="40"/>
      <c r="B75" s="40"/>
    </row>
    <row r="76" spans="1:5" ht="42.95" customHeight="1" thickBot="1" x14ac:dyDescent="0.3">
      <c r="A76" s="93" t="s">
        <v>80</v>
      </c>
      <c r="B76" s="94"/>
      <c r="C76" s="138">
        <v>0</v>
      </c>
    </row>
  </sheetData>
  <sheetProtection algorithmName="SHA-512" hashValue="xMVtQHbM46Ndj0lSKfKNxnB/qOV2gpqxie1xEDGtPT/8i0Tk6dbBlFN+C0zoFFpZWV39MamYQ5Aa6OwVstIV9A==" saltValue="G1VieENzZ7qv6fKUDOqVWA==" spinCount="100000" sheet="1" objects="1" scenarios="1" selectLockedCells="1"/>
  <mergeCells count="9">
    <mergeCell ref="A3:E3"/>
    <mergeCell ref="A4:E4"/>
    <mergeCell ref="A6:E6"/>
    <mergeCell ref="A7:E7"/>
    <mergeCell ref="A76:B76"/>
    <mergeCell ref="A73:B73"/>
    <mergeCell ref="A9:E9"/>
    <mergeCell ref="A10:E10"/>
    <mergeCell ref="C23:E23"/>
  </mergeCells>
  <pageMargins left="0.7" right="0.7" top="0.75" bottom="0.75" header="0.3" footer="0.3"/>
  <pageSetup scale="72" fitToHeight="2" orientation="portrait" horizontalDpi="204" verticalDpi="192" r:id="rId1"/>
  <headerFoot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I24"/>
  <sheetViews>
    <sheetView zoomScale="90" zoomScaleNormal="90" workbookViewId="0">
      <selection activeCell="C22" sqref="C22"/>
    </sheetView>
  </sheetViews>
  <sheetFormatPr defaultRowHeight="15" x14ac:dyDescent="0.25"/>
  <cols>
    <col min="1" max="1" width="2.5703125" bestFit="1" customWidth="1"/>
    <col min="2" max="2" width="37.42578125" customWidth="1"/>
    <col min="3" max="3" width="24.28515625" customWidth="1"/>
    <col min="4" max="4" width="20.85546875" customWidth="1"/>
    <col min="5" max="5" width="19" customWidth="1"/>
    <col min="6" max="6" width="19.28515625" customWidth="1"/>
    <col min="7" max="7" width="19.140625" customWidth="1"/>
    <col min="8" max="8" width="20.42578125" customWidth="1"/>
    <col min="9" max="9" width="21.140625" bestFit="1" customWidth="1"/>
  </cols>
  <sheetData>
    <row r="3" spans="1:9" x14ac:dyDescent="0.25">
      <c r="A3" s="92" t="s">
        <v>84</v>
      </c>
      <c r="B3" s="92"/>
      <c r="C3" s="92"/>
      <c r="D3" s="92"/>
      <c r="E3" s="92"/>
      <c r="F3" s="92"/>
      <c r="G3" s="92"/>
      <c r="H3" s="92"/>
      <c r="I3" s="92"/>
    </row>
    <row r="4" spans="1:9" x14ac:dyDescent="0.25">
      <c r="A4" s="92" t="s">
        <v>85</v>
      </c>
      <c r="B4" s="92"/>
      <c r="C4" s="92"/>
      <c r="D4" s="92"/>
      <c r="E4" s="92"/>
      <c r="F4" s="92"/>
      <c r="G4" s="92"/>
      <c r="H4" s="92"/>
      <c r="I4" s="92"/>
    </row>
    <row r="5" spans="1:9" x14ac:dyDescent="0.25">
      <c r="A5" s="91"/>
      <c r="B5" s="91"/>
      <c r="C5" s="91"/>
      <c r="D5" s="91"/>
      <c r="E5" s="91"/>
    </row>
    <row r="6" spans="1:9" x14ac:dyDescent="0.25">
      <c r="A6" s="92" t="s">
        <v>86</v>
      </c>
      <c r="B6" s="92"/>
      <c r="C6" s="92"/>
      <c r="D6" s="92"/>
      <c r="E6" s="92"/>
      <c r="F6" s="92"/>
      <c r="G6" s="92"/>
      <c r="H6" s="92"/>
      <c r="I6" s="92"/>
    </row>
    <row r="7" spans="1:9" x14ac:dyDescent="0.25">
      <c r="A7" s="92" t="s">
        <v>87</v>
      </c>
      <c r="B7" s="92"/>
      <c r="C7" s="92"/>
      <c r="D7" s="92"/>
      <c r="E7" s="92"/>
      <c r="F7" s="92"/>
      <c r="G7" s="92"/>
      <c r="H7" s="92"/>
      <c r="I7" s="92"/>
    </row>
    <row r="9" spans="1:9" ht="15.75" thickBot="1" x14ac:dyDescent="0.3"/>
    <row r="10" spans="1:9" ht="19.5" thickBot="1" x14ac:dyDescent="0.35">
      <c r="A10" s="97" t="s">
        <v>63</v>
      </c>
      <c r="B10" s="98"/>
      <c r="C10" s="98"/>
      <c r="D10" s="98"/>
      <c r="E10" s="98"/>
      <c r="F10" s="98"/>
      <c r="G10" s="98"/>
      <c r="H10" s="98"/>
      <c r="I10" s="99"/>
    </row>
    <row r="11" spans="1:9" ht="15.75" thickBot="1" x14ac:dyDescent="0.3"/>
    <row r="12" spans="1:9" ht="19.5" thickBot="1" x14ac:dyDescent="0.35">
      <c r="A12" s="117" t="s">
        <v>82</v>
      </c>
      <c r="B12" s="118"/>
      <c r="C12" s="118"/>
      <c r="D12" s="118"/>
      <c r="E12" s="118"/>
      <c r="F12" s="118"/>
      <c r="G12" s="118"/>
      <c r="H12" s="118"/>
      <c r="I12" s="119"/>
    </row>
    <row r="13" spans="1:9" x14ac:dyDescent="0.25">
      <c r="A13" s="109" t="s">
        <v>59</v>
      </c>
      <c r="B13" s="110"/>
      <c r="C13" s="111" t="s">
        <v>48</v>
      </c>
      <c r="D13" s="112"/>
      <c r="E13" s="113" t="s">
        <v>49</v>
      </c>
      <c r="F13" s="113" t="s">
        <v>50</v>
      </c>
      <c r="G13" s="113" t="s">
        <v>51</v>
      </c>
      <c r="H13" s="113" t="s">
        <v>52</v>
      </c>
      <c r="I13" s="113" t="s">
        <v>60</v>
      </c>
    </row>
    <row r="14" spans="1:9" ht="44.25" customHeight="1" x14ac:dyDescent="0.25">
      <c r="A14" s="43" t="s">
        <v>3</v>
      </c>
      <c r="B14" s="43" t="s">
        <v>55</v>
      </c>
      <c r="C14" s="74" t="s">
        <v>73</v>
      </c>
      <c r="D14" s="44" t="s">
        <v>64</v>
      </c>
      <c r="E14" s="114"/>
      <c r="F14" s="114"/>
      <c r="G14" s="114"/>
      <c r="H14" s="114"/>
      <c r="I14" s="114"/>
    </row>
    <row r="15" spans="1:9" x14ac:dyDescent="0.25">
      <c r="A15" s="34">
        <v>1</v>
      </c>
      <c r="B15" s="5" t="s">
        <v>53</v>
      </c>
      <c r="C15" s="85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36">
        <f>SUM(C15:H15)</f>
        <v>0</v>
      </c>
    </row>
    <row r="16" spans="1:9" x14ac:dyDescent="0.25">
      <c r="A16" s="34">
        <v>2</v>
      </c>
      <c r="B16" s="83" t="s">
        <v>78</v>
      </c>
      <c r="C16" s="85"/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36">
        <f t="shared" ref="I16:I17" si="0">SUM(C16:H16)</f>
        <v>0</v>
      </c>
    </row>
    <row r="17" spans="1:9" x14ac:dyDescent="0.25">
      <c r="A17" s="34">
        <v>3</v>
      </c>
      <c r="B17" s="90" t="s">
        <v>79</v>
      </c>
      <c r="C17" s="85"/>
      <c r="D17" s="84"/>
      <c r="E17" s="88">
        <v>100000</v>
      </c>
      <c r="F17" s="88">
        <v>100000</v>
      </c>
      <c r="G17" s="88">
        <v>100000</v>
      </c>
      <c r="H17" s="88">
        <v>100000</v>
      </c>
      <c r="I17" s="89">
        <f t="shared" si="0"/>
        <v>400000</v>
      </c>
    </row>
    <row r="18" spans="1:9" ht="15.75" thickBot="1" x14ac:dyDescent="0.3">
      <c r="A18" s="107" t="s">
        <v>54</v>
      </c>
      <c r="B18" s="108"/>
      <c r="C18" s="75" t="s">
        <v>61</v>
      </c>
      <c r="D18" s="76">
        <f>SUM(D15:D17)</f>
        <v>0</v>
      </c>
      <c r="E18" s="87">
        <f>SUM(E15:E17)</f>
        <v>100000</v>
      </c>
      <c r="F18" s="87">
        <f>SUM(F15:F17)</f>
        <v>100000</v>
      </c>
      <c r="G18" s="87">
        <f>SUM(G15:G17)</f>
        <v>100000</v>
      </c>
      <c r="H18" s="87">
        <f>SUM(H15:H17)</f>
        <v>100000</v>
      </c>
      <c r="I18" s="86">
        <f>SUM(D18:H18)</f>
        <v>400000</v>
      </c>
    </row>
    <row r="19" spans="1:9" x14ac:dyDescent="0.25">
      <c r="A19" s="115" t="s">
        <v>75</v>
      </c>
      <c r="B19" s="116"/>
      <c r="C19" s="116"/>
      <c r="D19" s="116"/>
      <c r="E19" s="116"/>
      <c r="F19" s="77"/>
      <c r="G19" s="77"/>
      <c r="H19" s="77"/>
      <c r="I19" s="78"/>
    </row>
    <row r="20" spans="1:9" ht="15.75" thickBot="1" x14ac:dyDescent="0.3">
      <c r="A20" s="103" t="s">
        <v>74</v>
      </c>
      <c r="B20" s="104"/>
      <c r="C20" s="104"/>
      <c r="D20" s="79"/>
      <c r="E20" s="80"/>
      <c r="F20" s="81"/>
      <c r="G20" s="81"/>
      <c r="H20" s="81"/>
      <c r="I20" s="82"/>
    </row>
    <row r="21" spans="1:9" ht="15.75" thickBot="1" x14ac:dyDescent="0.3">
      <c r="A21" s="40"/>
      <c r="B21" s="40"/>
      <c r="C21" s="42"/>
      <c r="D21" s="41"/>
      <c r="E21" s="41"/>
      <c r="F21" s="41"/>
      <c r="G21" s="41"/>
      <c r="H21" s="41"/>
      <c r="I21" s="45"/>
    </row>
    <row r="22" spans="1:9" ht="44.1" customHeight="1" thickBot="1" x14ac:dyDescent="0.3">
      <c r="A22" s="105" t="s">
        <v>81</v>
      </c>
      <c r="B22" s="106"/>
      <c r="C22" s="121"/>
      <c r="D22" s="38"/>
      <c r="I22" s="46"/>
    </row>
    <row r="24" spans="1:9" x14ac:dyDescent="0.25">
      <c r="A24" s="39"/>
    </row>
  </sheetData>
  <sheetProtection algorithmName="SHA-512" hashValue="kD9yP4d4CrwJJmj3EV5gMSffpNkXylSHir/pEJodtBL+71QBuSs9JZ6XkLArfxwYAk4CKq4qAybkb24XxQN4UA==" saltValue="tcvu6cRrBKhkBOVVzXiyMA==" spinCount="100000" sheet="1" objects="1" scenarios="1" selectLockedCells="1"/>
  <mergeCells count="17">
    <mergeCell ref="A22:B22"/>
    <mergeCell ref="A18:B18"/>
    <mergeCell ref="A13:B13"/>
    <mergeCell ref="A12:I12"/>
    <mergeCell ref="C13:D13"/>
    <mergeCell ref="E13:E14"/>
    <mergeCell ref="F13:F14"/>
    <mergeCell ref="G13:G14"/>
    <mergeCell ref="H13:H14"/>
    <mergeCell ref="I13:I14"/>
    <mergeCell ref="A19:E19"/>
    <mergeCell ref="A3:I3"/>
    <mergeCell ref="A4:I4"/>
    <mergeCell ref="A6:I6"/>
    <mergeCell ref="A7:I7"/>
    <mergeCell ref="A20:C20"/>
    <mergeCell ref="A10:I10"/>
  </mergeCells>
  <pageMargins left="0.7" right="0.7" top="0.75" bottom="0.75" header="0.3" footer="0.3"/>
  <pageSetup paperSize="5" scale="90" orientation="landscape" horizontalDpi="204" verticalDpi="192" r:id="rId1"/>
  <ignoredErrors>
    <ignoredError sqref="E1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0C60C400D77745BB4BF3F936F6A697" ma:contentTypeVersion="0" ma:contentTypeDescription="Create a new document." ma:contentTypeScope="" ma:versionID="001e3ebf03ca103a7f7aeefa3557bacc">
  <xsd:schema xmlns:xsd="http://www.w3.org/2001/XMLSchema" xmlns:xs="http://www.w3.org/2001/XMLSchema" xmlns:p="http://schemas.microsoft.com/office/2006/metadata/properties" xmlns:ns2="966f42ce-ad76-4399-a3db-7da225bd029b" targetNamespace="http://schemas.microsoft.com/office/2006/metadata/properties" ma:root="true" ma:fieldsID="4a32e3e3085b6946d55d8acb0e8da974" ns2:_="">
    <xsd:import namespace="966f42ce-ad76-4399-a3db-7da225bd02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f42ce-ad76-4399-a3db-7da225bd02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66f42ce-ad76-4399-a3db-7da225bd029b">CFCCWEJZ5Z34-1505687607-222</_dlc_DocId>
    <_dlc_DocIdUrl xmlns="966f42ce-ad76-4399-a3db-7da225bd029b">
      <Url>https://shared.sp.wa.gov/sites/InsideHCA/medicaid/mpoi/bo/_layouts/15/DocIdRedir.aspx?ID=CFCCWEJZ5Z34-1505687607-222</Url>
      <Description>CFCCWEJZ5Z34-1505687607-222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C45673-CD66-4CB5-955B-04938AFC70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6f42ce-ad76-4399-a3db-7da225bd02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FCD1A6-829B-4BEA-B216-9F5DC9D39228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966f42ce-ad76-4399-a3db-7da225bd029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D5BD674-338E-4C20-8C55-88FBAE0B6CE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CAD8FE3-4BF0-40D5-8E9E-00B0151DC9E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04a - FADS Implementation Costs</vt:lpstr>
      <vt:lpstr>Form 04b - O&amp;M Costs</vt:lpstr>
      <vt:lpstr>'04a - FADS Implementation Costs'!Print_Area</vt:lpstr>
      <vt:lpstr>'Form 04b - O&amp;M Costs'!Print_Area</vt:lpstr>
      <vt:lpstr>'04a - FADS Implementation Costs'!Print_Titles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McDougall, Christina (HCA Contractor)</dc:creator>
  <cp:lastModifiedBy>Shayder, Laura (HCA)</cp:lastModifiedBy>
  <cp:lastPrinted>2021-01-20T06:16:07Z</cp:lastPrinted>
  <dcterms:created xsi:type="dcterms:W3CDTF">2020-11-27T20:07:32Z</dcterms:created>
  <dcterms:modified xsi:type="dcterms:W3CDTF">2021-04-13T22:37:18Z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0x0101004F0C60C400D77745BB4BF3F936F6A697</vt:lpwstr>
  </property>
  <property fmtid="{D5CDD505-2E9C-101B-9397-08002B2CF9AE}" pid="3" name="_dlc_DocIdItemGuid">
    <vt:lpwstr>d697402d-455b-4731-9d7f-386a5a269866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2021-04-13T16:56:49Z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8d13ea72-dabb-4b48-a47d-f04714e2195c</vt:lpwstr>
  </property>
  <property fmtid="{D5CDD505-2E9C-101B-9397-08002B2CF9AE}" pid="10" name="MSIP_Label_1520fa42-cf58-4c22-8b93-58cf1d3bd1cb_ContentBits">
    <vt:lpwstr>0</vt:lpwstr>
  </property>
</Properties>
</file>