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OPP\Contracts\K2600-K2699\K2646-RFI-Fully Insured Medical Plans\"/>
    </mc:Choice>
  </mc:AlternateContent>
  <bookViews>
    <workbookView xWindow="0" yWindow="0" windowWidth="20490" windowHeight="7020"/>
  </bookViews>
  <sheets>
    <sheet name="Instructions" sheetId="5" r:id="rId1"/>
    <sheet name="Base Rate Devel" sheetId="1" r:id="rId2"/>
    <sheet name="Plan Details" sheetId="4" r:id="rId3"/>
    <sheet name="Demographics" sheetId="2" r:id="rId4"/>
    <sheet name="Area" sheetId="3" r:id="rId5"/>
  </sheet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3" i="1" l="1"/>
  <c r="C21" i="1" s="1"/>
  <c r="C29" i="1" s="1"/>
  <c r="J9" i="4" s="1"/>
  <c r="J23" i="4" s="1"/>
  <c r="J45" i="4" s="1"/>
  <c r="C45" i="1"/>
  <c r="J51" i="4" s="1"/>
  <c r="J43" i="4"/>
  <c r="C37" i="1"/>
  <c r="J47" i="4" s="1"/>
  <c r="J49" i="4" l="1"/>
  <c r="J53" i="4" s="1"/>
  <c r="C43" i="4"/>
  <c r="D43" i="4"/>
  <c r="E43" i="4"/>
  <c r="G43" i="4"/>
  <c r="H43" i="4"/>
  <c r="I43" i="4"/>
  <c r="G51" i="4" l="1"/>
  <c r="D51" i="4"/>
  <c r="E51" i="4"/>
  <c r="C51" i="4"/>
  <c r="I51" i="4"/>
  <c r="H51" i="4"/>
  <c r="D47" i="4"/>
  <c r="H47" i="4"/>
  <c r="C47" i="4"/>
  <c r="G47" i="4"/>
  <c r="E47" i="4"/>
  <c r="I47" i="4"/>
  <c r="I9" i="4" l="1"/>
  <c r="I23" i="4" s="1"/>
  <c r="I45" i="4" s="1"/>
  <c r="I49" i="4" s="1"/>
  <c r="H9" i="4"/>
  <c r="H23" i="4" s="1"/>
  <c r="H45" i="4" s="1"/>
  <c r="H49" i="4" s="1"/>
  <c r="G9" i="4"/>
  <c r="G23" i="4" s="1"/>
  <c r="G45" i="4" s="1"/>
  <c r="G49" i="4" s="1"/>
  <c r="E9" i="4"/>
  <c r="E23" i="4" s="1"/>
  <c r="E45" i="4" s="1"/>
  <c r="D9" i="4"/>
  <c r="D23" i="4" s="1"/>
  <c r="D45" i="4" s="1"/>
  <c r="C9" i="4"/>
  <c r="C23" i="4" s="1"/>
  <c r="C45" i="4" s="1"/>
  <c r="G53" i="4" l="1"/>
  <c r="H53" i="4"/>
  <c r="I53" i="4"/>
  <c r="D49" i="4"/>
  <c r="D53" i="4" s="1"/>
  <c r="C49" i="4"/>
  <c r="C53" i="4" s="1"/>
  <c r="E49" i="4"/>
  <c r="E53" i="4" s="1"/>
</calcChain>
</file>

<file path=xl/sharedStrings.xml><?xml version="1.0" encoding="utf-8"?>
<sst xmlns="http://schemas.openxmlformats.org/spreadsheetml/2006/main" count="473" uniqueCount="216">
  <si>
    <t>Washington State Health Care Authority</t>
  </si>
  <si>
    <t>Base Period</t>
  </si>
  <si>
    <t>Member Months</t>
  </si>
  <si>
    <t>Utilization Trend</t>
  </si>
  <si>
    <t>Unit Cost Trend</t>
  </si>
  <si>
    <t>Management Adjustment</t>
  </si>
  <si>
    <t>Contracting Adjustment</t>
  </si>
  <si>
    <t>Other Adjustments</t>
  </si>
  <si>
    <t>Covered Benefits</t>
  </si>
  <si>
    <t>Morbidity</t>
  </si>
  <si>
    <t>Other 1</t>
  </si>
  <si>
    <t>Other 2</t>
  </si>
  <si>
    <t>Allowed PMPM</t>
  </si>
  <si>
    <t>MM/AU Ratio</t>
  </si>
  <si>
    <t>N/A</t>
  </si>
  <si>
    <t>Tier Mix</t>
  </si>
  <si>
    <t>Employee Only</t>
  </si>
  <si>
    <t>Employee + Spouse</t>
  </si>
  <si>
    <t>Employee + Child(ren)</t>
  </si>
  <si>
    <t>Employee + Family</t>
  </si>
  <si>
    <t>Retention</t>
  </si>
  <si>
    <t>Admin</t>
  </si>
  <si>
    <t>Profit</t>
  </si>
  <si>
    <t>QI</t>
  </si>
  <si>
    <t>Taxes and Fees</t>
  </si>
  <si>
    <t>Age Band</t>
  </si>
  <si>
    <t>County</t>
  </si>
  <si>
    <t>King</t>
  </si>
  <si>
    <t>Thurston</t>
  </si>
  <si>
    <t>Kitsap</t>
  </si>
  <si>
    <t>Snohomish</t>
  </si>
  <si>
    <t>Spokane</t>
  </si>
  <si>
    <t>Plan-Level Details</t>
  </si>
  <si>
    <t>Plan</t>
  </si>
  <si>
    <t>Sample Plan 1</t>
  </si>
  <si>
    <t>Sample Plan 2</t>
  </si>
  <si>
    <t>Sample Plan 3</t>
  </si>
  <si>
    <t>Alternative Plan 1</t>
  </si>
  <si>
    <t>Alternative Plan 2</t>
  </si>
  <si>
    <t>Alternative Plan 3</t>
  </si>
  <si>
    <t>Plan Factors</t>
  </si>
  <si>
    <t>Induced Utilization</t>
  </si>
  <si>
    <t>Actuarial Value (Pricing)</t>
  </si>
  <si>
    <t>Actuarial Value (Federal)</t>
  </si>
  <si>
    <t>Network</t>
  </si>
  <si>
    <t>Plan Paid</t>
  </si>
  <si>
    <t>PMPM Payment</t>
  </si>
  <si>
    <t>Paid w/Alternatives</t>
  </si>
  <si>
    <t>Benefit 2</t>
  </si>
  <si>
    <t>Benefit 3</t>
  </si>
  <si>
    <t>Total</t>
  </si>
  <si>
    <t>Vision</t>
  </si>
  <si>
    <t>Additional Benefits</t>
  </si>
  <si>
    <t>Pierce</t>
  </si>
  <si>
    <t>Tier Factor</t>
  </si>
  <si>
    <t>Instructions</t>
  </si>
  <si>
    <t>Experience Allowed</t>
  </si>
  <si>
    <t>Item Number</t>
  </si>
  <si>
    <t>(1)</t>
  </si>
  <si>
    <t>(1b)</t>
  </si>
  <si>
    <t>(1c)</t>
  </si>
  <si>
    <t>(1d)</t>
  </si>
  <si>
    <t>(1a)</t>
  </si>
  <si>
    <t>(2)</t>
  </si>
  <si>
    <t>(2a)</t>
  </si>
  <si>
    <t>(2b)</t>
  </si>
  <si>
    <t>(2c)</t>
  </si>
  <si>
    <t>(2d)</t>
  </si>
  <si>
    <t>(3)</t>
  </si>
  <si>
    <t>(4)</t>
  </si>
  <si>
    <t>(4a)</t>
  </si>
  <si>
    <t>(4b)</t>
  </si>
  <si>
    <t>(4c)</t>
  </si>
  <si>
    <t>(4d)</t>
  </si>
  <si>
    <t>(5)</t>
  </si>
  <si>
    <t>(6)</t>
  </si>
  <si>
    <t>(6a)</t>
  </si>
  <si>
    <t>(6b)</t>
  </si>
  <si>
    <t>(6c)</t>
  </si>
  <si>
    <t>(6d)</t>
  </si>
  <si>
    <t>(7)</t>
  </si>
  <si>
    <t>(8)</t>
  </si>
  <si>
    <t>(8a)</t>
  </si>
  <si>
    <t>(8b)</t>
  </si>
  <si>
    <t>(8c)</t>
  </si>
  <si>
    <t>(8d)</t>
  </si>
  <si>
    <t>(9)</t>
  </si>
  <si>
    <t>(3a)</t>
  </si>
  <si>
    <t>(3b)</t>
  </si>
  <si>
    <t>(10)</t>
  </si>
  <si>
    <t>(11)</t>
  </si>
  <si>
    <t xml:space="preserve"> </t>
  </si>
  <si>
    <t>Mandatory Carveouts</t>
  </si>
  <si>
    <t>Optional Carveouts</t>
  </si>
  <si>
    <t>Optional Additions</t>
  </si>
  <si>
    <t>Benefit 4</t>
  </si>
  <si>
    <t>Benefit 5</t>
  </si>
  <si>
    <t>(6e)</t>
  </si>
  <si>
    <t>(6f)</t>
  </si>
  <si>
    <t>Worksheet 1</t>
  </si>
  <si>
    <t>Worksheet 2</t>
  </si>
  <si>
    <t>Worksheet 3</t>
  </si>
  <si>
    <t>Worksheet 4</t>
  </si>
  <si>
    <t>0-19</t>
  </si>
  <si>
    <t>20-24</t>
  </si>
  <si>
    <t>25-29</t>
  </si>
  <si>
    <t>30-34</t>
  </si>
  <si>
    <t>35-39</t>
  </si>
  <si>
    <t>40-44</t>
  </si>
  <si>
    <t>45-49</t>
  </si>
  <si>
    <t>50-54</t>
  </si>
  <si>
    <t>55-59</t>
  </si>
  <si>
    <t>60-64</t>
  </si>
  <si>
    <t>65+</t>
  </si>
  <si>
    <t>Gender</t>
  </si>
  <si>
    <t>F</t>
  </si>
  <si>
    <t>M</t>
  </si>
  <si>
    <t>Adams</t>
  </si>
  <si>
    <t>Asotin</t>
  </si>
  <si>
    <t>Benton</t>
  </si>
  <si>
    <t>Chelan</t>
  </si>
  <si>
    <t>Clallam</t>
  </si>
  <si>
    <t>Clark</t>
  </si>
  <si>
    <t>Columbia</t>
  </si>
  <si>
    <t>Cowlitz</t>
  </si>
  <si>
    <t>Douglas</t>
  </si>
  <si>
    <t>Ferry</t>
  </si>
  <si>
    <t>Franklin</t>
  </si>
  <si>
    <t>Garfield</t>
  </si>
  <si>
    <t>Grant</t>
  </si>
  <si>
    <t>Grays Harbor</t>
  </si>
  <si>
    <t>Island</t>
  </si>
  <si>
    <t>Jefferson</t>
  </si>
  <si>
    <t>Kittitas</t>
  </si>
  <si>
    <t>Klickitat</t>
  </si>
  <si>
    <t>Lewis</t>
  </si>
  <si>
    <t>Lincoln</t>
  </si>
  <si>
    <t>Mason</t>
  </si>
  <si>
    <t>Okanogan</t>
  </si>
  <si>
    <t>Pacific</t>
  </si>
  <si>
    <t>Pend Oreille</t>
  </si>
  <si>
    <t>San Juan</t>
  </si>
  <si>
    <t>Skagit</t>
  </si>
  <si>
    <t>Skamania</t>
  </si>
  <si>
    <t>Stevens</t>
  </si>
  <si>
    <t>Wahkiakum</t>
  </si>
  <si>
    <t>Walla Walla</t>
  </si>
  <si>
    <t>Whatcom</t>
  </si>
  <si>
    <t>Whitman</t>
  </si>
  <si>
    <t>Yakima</t>
  </si>
  <si>
    <t>Raw Projected Allowed PMPM</t>
  </si>
  <si>
    <t>Adjusted Projected Allowed PMPM</t>
  </si>
  <si>
    <t>Notes:(1) Projected amounts should reflect calendar year 2020 values.</t>
  </si>
  <si>
    <r>
      <t>Projection Factors</t>
    </r>
    <r>
      <rPr>
        <b/>
        <vertAlign val="superscript"/>
        <sz val="11"/>
        <color theme="1"/>
        <rFont val="Arial"/>
        <family val="2"/>
      </rPr>
      <t>1</t>
    </r>
  </si>
  <si>
    <r>
      <t>Other Adjustments</t>
    </r>
    <r>
      <rPr>
        <b/>
        <vertAlign val="superscript"/>
        <sz val="11"/>
        <color theme="1"/>
        <rFont val="Arial"/>
        <family val="2"/>
      </rPr>
      <t>1</t>
    </r>
  </si>
  <si>
    <t>Total Retention</t>
  </si>
  <si>
    <t>CY2020 PAUPM Payment Rate</t>
  </si>
  <si>
    <t>(6g)</t>
  </si>
  <si>
    <t>(6h)</t>
  </si>
  <si>
    <t>(6i)</t>
  </si>
  <si>
    <t>(6j)</t>
  </si>
  <si>
    <t>(6k)</t>
  </si>
  <si>
    <t>Benefit 6</t>
  </si>
  <si>
    <t>Benefit 7</t>
  </si>
  <si>
    <t>Benefit 8</t>
  </si>
  <si>
    <t>Benefit 9</t>
  </si>
  <si>
    <t>Benefit 10</t>
  </si>
  <si>
    <t>Benefit 11</t>
  </si>
  <si>
    <t>Description of Optional Adjustment</t>
  </si>
  <si>
    <t>(12)</t>
  </si>
  <si>
    <t>(12a)</t>
  </si>
  <si>
    <t>(12b)</t>
  </si>
  <si>
    <t>(12c)</t>
  </si>
  <si>
    <t>(12d)</t>
  </si>
  <si>
    <t>Base Rate Development</t>
  </si>
  <si>
    <t>Base Population Demographics</t>
  </si>
  <si>
    <t>Base Population Area Distribution</t>
  </si>
  <si>
    <t>Expected Subscriber Months</t>
  </si>
  <si>
    <t>Subscriber Months</t>
  </si>
  <si>
    <t>(1e)</t>
  </si>
  <si>
    <t>Base Period Start Date</t>
  </si>
  <si>
    <t>Base Period End Date</t>
  </si>
  <si>
    <t>Employee/Dependent</t>
  </si>
  <si>
    <t>Employee</t>
  </si>
  <si>
    <t>Dependent</t>
  </si>
  <si>
    <t>HSA Contributions</t>
  </si>
  <si>
    <t>Single Employee</t>
  </si>
  <si>
    <t>Family</t>
  </si>
  <si>
    <t>Clackamas</t>
  </si>
  <si>
    <t>Clatsop</t>
  </si>
  <si>
    <t>Gilliam</t>
  </si>
  <si>
    <t>Hood River</t>
  </si>
  <si>
    <t>Morrow</t>
  </si>
  <si>
    <t>Multnomah</t>
  </si>
  <si>
    <t>Sherman</t>
  </si>
  <si>
    <t>Umatilla</t>
  </si>
  <si>
    <t>Union</t>
  </si>
  <si>
    <t>Wallowa</t>
  </si>
  <si>
    <t>Wasco</t>
  </si>
  <si>
    <t>Washington</t>
  </si>
  <si>
    <t>Benewah</t>
  </si>
  <si>
    <t>Bonner</t>
  </si>
  <si>
    <t>Boundary</t>
  </si>
  <si>
    <t>Idaho</t>
  </si>
  <si>
    <t>Kootenai</t>
  </si>
  <si>
    <t>Latah</t>
  </si>
  <si>
    <t>Nez Perce</t>
  </si>
  <si>
    <t>State</t>
  </si>
  <si>
    <t>WA</t>
  </si>
  <si>
    <t>OR</t>
  </si>
  <si>
    <t>ID</t>
  </si>
  <si>
    <t>Out of State</t>
  </si>
  <si>
    <t>Other</t>
  </si>
  <si>
    <t>SEBB Bid Rate Form</t>
  </si>
  <si>
    <t>Alternative Plan 4</t>
  </si>
  <si>
    <t>CY2020 Base Allowed PMPM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</si>
</sst>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_);[Red]\(&quot;$&quot;#,##0\)"/>
    <numFmt numFmtId="8" formatCode="&quot;$&quot;#,##0.00_);[Red]\(&quot;$&quot;#,##0.00\)"/>
    <numFmt numFmtId="44" formatCode="_(&quot;$&quot;* #,##0.00_);_(&quot;$&quot;* \(#,##0.00\);_(&quot;$&quot;* &quot;-&quot;??_);_(@_)"/>
    <numFmt numFmtId="43" formatCode="_(* #,##0.00_);_(* \(#,##0.00\);_(* &quot;-&quot;??_);_(@_)"/>
    <numFmt numFmtId="164" formatCode="_(* #,##0_);_(* \(#,##0\);_(* &quot;-&quot;??_);_(@_)"/>
  </numFmts>
  <fonts count="11" x14ac:knownFonts="1">
    <font>
      <sz val="11"/>
      <color theme="1"/>
      <name val="Calibri"/>
      <family val="2"/>
      <scheme val="minor"/>
    </font>
    <font>
      <sz val="11"/>
      <color theme="1"/>
      <name val="Calibri"/>
      <family val="2"/>
      <scheme val="minor"/>
    </font>
    <font>
      <b/>
      <sz val="11"/>
      <color theme="1"/>
      <name val="Arial"/>
      <family val="2"/>
    </font>
    <font>
      <sz val="11"/>
      <color theme="1"/>
      <name val="Arial"/>
      <family val="2"/>
    </font>
    <font>
      <sz val="11"/>
      <color theme="8" tint="-0.249977111117893"/>
      <name val="Arial"/>
      <family val="2"/>
    </font>
    <font>
      <sz val="10"/>
      <color theme="1"/>
      <name val="Arial"/>
      <family val="2"/>
    </font>
    <font>
      <b/>
      <sz val="10"/>
      <color theme="1"/>
      <name val="Arial"/>
      <family val="2"/>
    </font>
    <font>
      <sz val="10"/>
      <color theme="8" tint="-0.249977111117893"/>
      <name val="Arial"/>
      <family val="2"/>
    </font>
    <font>
      <sz val="10"/>
      <color theme="1"/>
      <name val="Calibri"/>
      <family val="2"/>
      <scheme val="minor"/>
    </font>
    <font>
      <i/>
      <sz val="11"/>
      <color theme="1"/>
      <name val="Arial"/>
      <family val="2"/>
    </font>
    <font>
      <b/>
      <vertAlign val="superscript"/>
      <sz val="11"/>
      <color theme="1"/>
      <name val="Arial"/>
      <family val="2"/>
    </font>
  </fonts>
  <fills count="3">
    <fill>
      <patternFill patternType="none"/>
    </fill>
    <fill>
      <patternFill patternType="gray125"/>
    </fill>
    <fill>
      <patternFill patternType="solid">
        <fgColor theme="9" tint="0.59999389629810485"/>
        <bgColor indexed="64"/>
      </patternFill>
    </fill>
  </fills>
  <borders count="2">
    <border>
      <left/>
      <right/>
      <top/>
      <bottom/>
      <diagonal/>
    </border>
    <border>
      <left/>
      <right/>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34">
    <xf numFmtId="0" fontId="0" fillId="0" borderId="0" xfId="0"/>
    <xf numFmtId="0" fontId="2" fillId="0" borderId="0" xfId="0" applyFont="1"/>
    <xf numFmtId="0" fontId="3" fillId="0" borderId="0" xfId="0" applyFont="1"/>
    <xf numFmtId="0" fontId="3" fillId="0" borderId="0" xfId="0" applyFont="1" applyAlignment="1">
      <alignment horizontal="left" indent="1"/>
    </xf>
    <xf numFmtId="164" fontId="4" fillId="2" borderId="0" xfId="1" applyNumberFormat="1" applyFont="1" applyFill="1"/>
    <xf numFmtId="44" fontId="3" fillId="0" borderId="0" xfId="2" applyFont="1"/>
    <xf numFmtId="43" fontId="4" fillId="2" borderId="0" xfId="1" applyFont="1" applyFill="1"/>
    <xf numFmtId="44" fontId="3" fillId="0" borderId="0" xfId="2" applyFont="1" applyAlignment="1">
      <alignment horizontal="right"/>
    </xf>
    <xf numFmtId="43" fontId="3" fillId="0" borderId="0" xfId="1" applyFont="1" applyAlignment="1">
      <alignment horizontal="right"/>
    </xf>
    <xf numFmtId="43" fontId="5" fillId="0" borderId="0" xfId="1" applyFont="1"/>
    <xf numFmtId="43" fontId="5" fillId="0" borderId="0" xfId="1" quotePrefix="1" applyFont="1"/>
    <xf numFmtId="43" fontId="6" fillId="0" borderId="0" xfId="1" applyFont="1"/>
    <xf numFmtId="43" fontId="7" fillId="2" borderId="0" xfId="1" applyFont="1" applyFill="1"/>
    <xf numFmtId="9" fontId="4" fillId="2" borderId="0" xfId="3" applyFont="1" applyFill="1"/>
    <xf numFmtId="9" fontId="3" fillId="0" borderId="0" xfId="0" applyNumberFormat="1" applyFont="1"/>
    <xf numFmtId="0" fontId="4" fillId="2" borderId="0" xfId="0" applyFont="1" applyFill="1"/>
    <xf numFmtId="43" fontId="3" fillId="0" borderId="0" xfId="0" applyNumberFormat="1" applyFont="1"/>
    <xf numFmtId="43" fontId="8" fillId="0" borderId="0" xfId="1" applyFont="1"/>
    <xf numFmtId="0" fontId="9" fillId="0" borderId="0" xfId="0" applyFont="1"/>
    <xf numFmtId="0" fontId="9" fillId="0" borderId="0" xfId="0" quotePrefix="1" applyFont="1"/>
    <xf numFmtId="0" fontId="3" fillId="0" borderId="0" xfId="0" applyFont="1" applyAlignment="1">
      <alignment horizontal="left"/>
    </xf>
    <xf numFmtId="0" fontId="3" fillId="0" borderId="1" xfId="0" applyFont="1" applyBorder="1" applyAlignment="1">
      <alignment horizontal="centerContinuous"/>
    </xf>
    <xf numFmtId="0" fontId="2" fillId="0" borderId="1" xfId="0" applyFont="1" applyBorder="1" applyAlignment="1">
      <alignment horizontal="centerContinuous"/>
    </xf>
    <xf numFmtId="0" fontId="2" fillId="0" borderId="0" xfId="0" applyFont="1" applyAlignment="1">
      <alignment horizontal="center"/>
    </xf>
    <xf numFmtId="8" fontId="3" fillId="0" borderId="0" xfId="0" applyNumberFormat="1" applyFont="1"/>
    <xf numFmtId="8" fontId="3" fillId="0" borderId="0" xfId="2" applyNumberFormat="1" applyFont="1"/>
    <xf numFmtId="8" fontId="4" fillId="2" borderId="0" xfId="2" applyNumberFormat="1" applyFont="1" applyFill="1"/>
    <xf numFmtId="8" fontId="3" fillId="0" borderId="0" xfId="2" applyNumberFormat="1" applyFont="1" applyAlignment="1">
      <alignment horizontal="right"/>
    </xf>
    <xf numFmtId="8" fontId="2" fillId="0" borderId="0" xfId="2" applyNumberFormat="1" applyFont="1"/>
    <xf numFmtId="8" fontId="2" fillId="0" borderId="0" xfId="0" applyNumberFormat="1" applyFont="1"/>
    <xf numFmtId="6" fontId="4" fillId="2" borderId="0" xfId="2" applyNumberFormat="1" applyFont="1" applyFill="1"/>
    <xf numFmtId="164" fontId="3" fillId="0" borderId="0" xfId="1" applyNumberFormat="1" applyFont="1"/>
    <xf numFmtId="14" fontId="4" fillId="2" borderId="0" xfId="1" applyNumberFormat="1" applyFont="1" applyFill="1" applyAlignment="1">
      <alignment horizontal="right"/>
    </xf>
    <xf numFmtId="164" fontId="3" fillId="0" borderId="0" xfId="0" applyNumberFormat="1" applyFont="1"/>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190500</xdr:colOff>
      <xdr:row>4</xdr:row>
      <xdr:rowOff>57147</xdr:rowOff>
    </xdr:from>
    <xdr:to>
      <xdr:col>14</xdr:col>
      <xdr:colOff>161925</xdr:colOff>
      <xdr:row>151</xdr:row>
      <xdr:rowOff>73268</xdr:rowOff>
    </xdr:to>
    <xdr:sp macro="" textlink="">
      <xdr:nvSpPr>
        <xdr:cNvPr id="2" name="TextBox 1"/>
        <xdr:cNvSpPr txBox="1"/>
      </xdr:nvSpPr>
      <xdr:spPr>
        <a:xfrm>
          <a:off x="190500" y="789839"/>
          <a:ext cx="8485310" cy="2371139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0" u="sng" strike="noStrike">
              <a:solidFill>
                <a:schemeClr val="dk1"/>
              </a:solidFill>
              <a:effectLst/>
              <a:latin typeface="+mn-lt"/>
              <a:ea typeface="+mn-ea"/>
              <a:cs typeface="+mn-cs"/>
            </a:rPr>
            <a:t>Worksheet 1 - Base Rate Development</a:t>
          </a:r>
        </a:p>
        <a:p>
          <a:endParaRPr lang="en-US" sz="1100" b="1"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(1) Base Period</a:t>
          </a:r>
        </a:p>
        <a:p>
          <a:endParaRPr lang="en-US" sz="1100" b="1" i="0" u="none" strike="noStrike">
            <a:solidFill>
              <a:schemeClr val="dk1"/>
            </a:solidFill>
            <a:effectLst/>
            <a:latin typeface="+mn-lt"/>
            <a:ea typeface="+mn-ea"/>
            <a:cs typeface="+mn-cs"/>
          </a:endParaRPr>
        </a:p>
        <a:p>
          <a:r>
            <a:rPr lang="en-US" sz="1100" b="0" i="1" u="none" strike="noStrike" baseline="0">
              <a:solidFill>
                <a:schemeClr val="dk1"/>
              </a:solidFill>
              <a:effectLst/>
              <a:latin typeface="+mn-lt"/>
              <a:ea typeface="+mn-ea"/>
              <a:cs typeface="+mn-cs"/>
            </a:rPr>
            <a:t>Base period experience information for the population used to develop rates. Rates are to be developed based on a single population for all plans, with plan-based variation defined separately in Worksheet 2.</a:t>
          </a:r>
          <a:endParaRPr lang="en-US" sz="1100" b="0" i="1" u="none" strike="noStrike">
            <a:solidFill>
              <a:schemeClr val="dk1"/>
            </a:solidFill>
            <a:effectLst/>
            <a:latin typeface="+mn-lt"/>
            <a:ea typeface="+mn-ea"/>
            <a:cs typeface="+mn-cs"/>
          </a:endParaRPr>
        </a:p>
        <a:p>
          <a:endParaRPr lang="en-US"/>
        </a:p>
        <a:p>
          <a:r>
            <a:rPr lang="en-US" sz="1100" b="0" i="0" u="none" strike="noStrike">
              <a:solidFill>
                <a:schemeClr val="dk1"/>
              </a:solidFill>
              <a:effectLst/>
              <a:latin typeface="+mn-lt"/>
              <a:ea typeface="+mn-ea"/>
              <a:cs typeface="+mn-cs"/>
            </a:rPr>
            <a:t>(1a) Base Period Start</a:t>
          </a:r>
          <a:r>
            <a:rPr lang="en-US" sz="1100" b="0" i="0" u="none" strike="noStrike" baseline="0">
              <a:solidFill>
                <a:schemeClr val="dk1"/>
              </a:solidFill>
              <a:effectLst/>
              <a:latin typeface="+mn-lt"/>
              <a:ea typeface="+mn-ea"/>
              <a:cs typeface="+mn-cs"/>
            </a:rPr>
            <a:t> Date</a:t>
          </a:r>
          <a:r>
            <a:rPr lang="en-US" sz="1100" b="0" i="0" u="none" strike="noStrike">
              <a:solidFill>
                <a:schemeClr val="dk1"/>
              </a:solidFill>
              <a:effectLst/>
              <a:latin typeface="+mn-lt"/>
              <a:ea typeface="+mn-ea"/>
              <a:cs typeface="+mn-cs"/>
            </a:rPr>
            <a:t>: Start</a:t>
          </a:r>
          <a:r>
            <a:rPr lang="en-US" sz="1100" b="0" i="0" u="none" strike="noStrike" baseline="0">
              <a:solidFill>
                <a:schemeClr val="dk1"/>
              </a:solidFill>
              <a:effectLst/>
              <a:latin typeface="+mn-lt"/>
              <a:ea typeface="+mn-ea"/>
              <a:cs typeface="+mn-cs"/>
            </a:rPr>
            <a:t> date for base period experience</a:t>
          </a:r>
        </a:p>
        <a:p>
          <a:r>
            <a:rPr lang="en-US" sz="1100" b="0" i="0">
              <a:solidFill>
                <a:schemeClr val="dk1"/>
              </a:solidFill>
              <a:effectLst/>
              <a:latin typeface="+mn-lt"/>
              <a:ea typeface="+mn-ea"/>
              <a:cs typeface="+mn-cs"/>
            </a:rPr>
            <a:t>(1b) Base Period End</a:t>
          </a:r>
          <a:r>
            <a:rPr lang="en-US" sz="1100" b="0" i="0" baseline="0">
              <a:solidFill>
                <a:schemeClr val="dk1"/>
              </a:solidFill>
              <a:effectLst/>
              <a:latin typeface="+mn-lt"/>
              <a:ea typeface="+mn-ea"/>
              <a:cs typeface="+mn-cs"/>
            </a:rPr>
            <a:t> Date</a:t>
          </a:r>
          <a:r>
            <a:rPr lang="en-US" sz="1100" b="0" i="0">
              <a:solidFill>
                <a:schemeClr val="dk1"/>
              </a:solidFill>
              <a:effectLst/>
              <a:latin typeface="+mn-lt"/>
              <a:ea typeface="+mn-ea"/>
              <a:cs typeface="+mn-cs"/>
            </a:rPr>
            <a:t>: E</a:t>
          </a:r>
          <a:r>
            <a:rPr lang="en-US" sz="1100" b="0" i="0" baseline="0">
              <a:solidFill>
                <a:schemeClr val="dk1"/>
              </a:solidFill>
              <a:effectLst/>
              <a:latin typeface="+mn-lt"/>
              <a:ea typeface="+mn-ea"/>
              <a:cs typeface="+mn-cs"/>
            </a:rPr>
            <a:t>nd date for base period experience</a:t>
          </a:r>
          <a:endParaRPr lang="en-US" sz="1100" b="0" i="0" u="none" strike="noStrike">
            <a:solidFill>
              <a:schemeClr val="dk1"/>
            </a:solidFill>
            <a:effectLst/>
            <a:latin typeface="+mn-lt"/>
            <a:ea typeface="+mn-ea"/>
            <a:cs typeface="+mn-cs"/>
          </a:endParaRPr>
        </a:p>
        <a:p>
          <a:r>
            <a:rPr lang="en-US" sz="1100" b="0" i="0" u="none" strike="noStrike">
              <a:solidFill>
                <a:schemeClr val="dk1"/>
              </a:solidFill>
              <a:effectLst/>
              <a:latin typeface="+mn-lt"/>
              <a:ea typeface="+mn-ea"/>
              <a:cs typeface="+mn-cs"/>
            </a:rPr>
            <a:t>(1c) Experience Allowed :</a:t>
          </a:r>
          <a:r>
            <a:rPr lang="en-US"/>
            <a:t> Allowed claims incurred</a:t>
          </a:r>
          <a:r>
            <a:rPr lang="en-US" baseline="0"/>
            <a:t> during the base period, completed for IBNP, excluding any  other adjustments. Allowed claims are defined as claims after carrier discounts but before the deduction of member cost sharing.</a:t>
          </a:r>
          <a:endParaRPr lang="en-US"/>
        </a:p>
        <a:p>
          <a:r>
            <a:rPr lang="en-US" sz="1100" b="0" i="0" u="none" strike="noStrike">
              <a:solidFill>
                <a:schemeClr val="dk1"/>
              </a:solidFill>
              <a:effectLst/>
              <a:latin typeface="+mn-lt"/>
              <a:ea typeface="+mn-ea"/>
              <a:cs typeface="+mn-cs"/>
            </a:rPr>
            <a:t>(1d) Member Months</a:t>
          </a:r>
          <a:r>
            <a:rPr lang="en-US"/>
            <a:t> :</a:t>
          </a:r>
          <a:r>
            <a:rPr lang="en-US" baseline="0"/>
            <a:t> Member Months during the base period</a:t>
          </a:r>
          <a:endParaRPr lang="en-US"/>
        </a:p>
        <a:p>
          <a:r>
            <a:rPr lang="en-US" sz="1100" b="0" i="0" u="none" strike="noStrike">
              <a:solidFill>
                <a:schemeClr val="dk1"/>
              </a:solidFill>
              <a:effectLst/>
              <a:latin typeface="+mn-lt"/>
              <a:ea typeface="+mn-ea"/>
              <a:cs typeface="+mn-cs"/>
            </a:rPr>
            <a:t>(1e) Allowed PMPM</a:t>
          </a:r>
          <a:r>
            <a:rPr lang="en-US"/>
            <a:t> : (1b) / (1c)</a:t>
          </a:r>
        </a:p>
        <a:p>
          <a:endParaRPr lang="en-US" sz="1100" b="1"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(2) Projection Factors</a:t>
          </a:r>
        </a:p>
        <a:p>
          <a:endParaRPr lang="en-US" sz="1100" b="1" i="0" u="none" strike="noStrike">
            <a:solidFill>
              <a:schemeClr val="dk1"/>
            </a:solidFill>
            <a:effectLst/>
            <a:latin typeface="+mn-lt"/>
            <a:ea typeface="+mn-ea"/>
            <a:cs typeface="+mn-cs"/>
          </a:endParaRPr>
        </a:p>
        <a:p>
          <a:r>
            <a:rPr lang="en-US" sz="1100" b="0" i="1" u="none" strike="noStrike">
              <a:solidFill>
                <a:schemeClr val="dk1"/>
              </a:solidFill>
              <a:effectLst/>
              <a:latin typeface="+mn-lt"/>
              <a:ea typeface="+mn-ea"/>
              <a:cs typeface="+mn-cs"/>
            </a:rPr>
            <a:t>Standard projection adjustments between the base period and projection period (Calendar Year 2020).</a:t>
          </a:r>
        </a:p>
        <a:p>
          <a:r>
            <a:rPr lang="en-US"/>
            <a:t> </a:t>
          </a:r>
        </a:p>
        <a:p>
          <a:r>
            <a:rPr lang="en-US" sz="1100" b="0" i="0" u="none" strike="noStrike">
              <a:solidFill>
                <a:schemeClr val="dk1"/>
              </a:solidFill>
              <a:effectLst/>
              <a:latin typeface="+mn-lt"/>
              <a:ea typeface="+mn-ea"/>
              <a:cs typeface="+mn-cs"/>
            </a:rPr>
            <a:t>(2a) Utilization Trend</a:t>
          </a:r>
          <a:r>
            <a:rPr lang="en-US"/>
            <a:t> : Secular</a:t>
          </a:r>
          <a:r>
            <a:rPr lang="en-US" baseline="0"/>
            <a:t> utilization trend between base and projection period, including impact of service mix changes</a:t>
          </a:r>
          <a:endParaRPr lang="en-US"/>
        </a:p>
        <a:p>
          <a:r>
            <a:rPr lang="en-US" sz="1100" b="0" i="0" u="none" strike="noStrike">
              <a:solidFill>
                <a:schemeClr val="dk1"/>
              </a:solidFill>
              <a:effectLst/>
              <a:latin typeface="+mn-lt"/>
              <a:ea typeface="+mn-ea"/>
              <a:cs typeface="+mn-cs"/>
            </a:rPr>
            <a:t>(2b) Management Adjustment</a:t>
          </a:r>
          <a:r>
            <a:rPr lang="en-US"/>
            <a:t> : Expected change in claims costs due to changes in utilization management practices</a:t>
          </a:r>
        </a:p>
        <a:p>
          <a:r>
            <a:rPr lang="en-US" sz="1100" b="0" i="0" u="none" strike="noStrike">
              <a:solidFill>
                <a:schemeClr val="dk1"/>
              </a:solidFill>
              <a:effectLst/>
              <a:latin typeface="+mn-lt"/>
              <a:ea typeface="+mn-ea"/>
              <a:cs typeface="+mn-cs"/>
            </a:rPr>
            <a:t>(2c) Unit Cost Trend:</a:t>
          </a:r>
          <a:r>
            <a:rPr lang="en-US"/>
            <a:t> </a:t>
          </a:r>
          <a:r>
            <a:rPr lang="en-US" sz="1100">
              <a:solidFill>
                <a:schemeClr val="dk1"/>
              </a:solidFill>
              <a:effectLst/>
              <a:latin typeface="+mn-lt"/>
              <a:ea typeface="+mn-ea"/>
              <a:cs typeface="+mn-cs"/>
            </a:rPr>
            <a:t>Secular</a:t>
          </a:r>
          <a:r>
            <a:rPr lang="en-US" sz="1100" baseline="0">
              <a:solidFill>
                <a:schemeClr val="dk1"/>
              </a:solidFill>
              <a:effectLst/>
              <a:latin typeface="+mn-lt"/>
              <a:ea typeface="+mn-ea"/>
              <a:cs typeface="+mn-cs"/>
            </a:rPr>
            <a:t> unit cost trend between base and projection period, inflation component only</a:t>
          </a:r>
          <a:endParaRPr lang="en-US"/>
        </a:p>
        <a:p>
          <a:r>
            <a:rPr lang="en-US" sz="1100" b="0" i="0" u="none" strike="noStrike">
              <a:solidFill>
                <a:schemeClr val="dk1"/>
              </a:solidFill>
              <a:effectLst/>
              <a:latin typeface="+mn-lt"/>
              <a:ea typeface="+mn-ea"/>
              <a:cs typeface="+mn-cs"/>
            </a:rPr>
            <a:t>(2d) Contracting Adjustment</a:t>
          </a:r>
          <a:r>
            <a:rPr lang="en-US"/>
            <a:t> : Changes in claims costs due to updates</a:t>
          </a:r>
          <a:r>
            <a:rPr lang="en-US" baseline="0"/>
            <a:t> to overall contracting</a:t>
          </a:r>
          <a:endParaRPr lang="en-US"/>
        </a:p>
        <a:p>
          <a:endParaRPr lang="en-US" sz="1100" b="1"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(3) Raw Projected PMPM: (1) * (2)</a:t>
          </a:r>
        </a:p>
        <a:p>
          <a:endParaRPr lang="en-US" sz="1100" b="1"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(4) PMPM</a:t>
          </a:r>
          <a:r>
            <a:rPr lang="en-US"/>
            <a:t> </a:t>
          </a:r>
          <a:r>
            <a:rPr lang="en-US" sz="1100" b="1" i="0" u="none" strike="noStrike">
              <a:solidFill>
                <a:schemeClr val="dk1"/>
              </a:solidFill>
              <a:effectLst/>
              <a:latin typeface="+mn-lt"/>
              <a:ea typeface="+mn-ea"/>
              <a:cs typeface="+mn-cs"/>
            </a:rPr>
            <a:t>Other Adjustments</a:t>
          </a:r>
          <a:r>
            <a:rPr lang="en-US"/>
            <a:t> </a:t>
          </a:r>
        </a:p>
        <a:p>
          <a:endParaRPr lang="en-US"/>
        </a:p>
        <a:p>
          <a:r>
            <a:rPr lang="en-US" i="1"/>
            <a:t>Additional adjustments to projected PMPM.</a:t>
          </a:r>
          <a:r>
            <a:rPr lang="en-US" i="1" baseline="0"/>
            <a:t> Please describe any additional adjustments and justify why they are necessary. HCA reserves the right to limit any adjustments (positive or negative) in the rates provided.</a:t>
          </a:r>
          <a:endParaRPr lang="en-US" i="1"/>
        </a:p>
        <a:p>
          <a:endParaRPr lang="en-US"/>
        </a:p>
        <a:p>
          <a:r>
            <a:rPr lang="en-US" sz="1100" b="0" i="0" u="none" strike="noStrike">
              <a:solidFill>
                <a:schemeClr val="dk1"/>
              </a:solidFill>
              <a:effectLst/>
              <a:latin typeface="+mn-lt"/>
              <a:ea typeface="+mn-ea"/>
              <a:cs typeface="+mn-cs"/>
            </a:rPr>
            <a:t>(4a) Covered Benefits</a:t>
          </a:r>
          <a:r>
            <a:rPr lang="en-US"/>
            <a:t> : Adjustment from covered benefits in the experience</a:t>
          </a:r>
          <a:r>
            <a:rPr lang="en-US" baseline="0"/>
            <a:t> to required benefits in the sample plans (i.e. consistent with the PEBB </a:t>
          </a:r>
          <a:br>
            <a:rPr lang="en-US" baseline="0"/>
          </a:br>
          <a:r>
            <a:rPr lang="en-US" baseline="0"/>
            <a:t>                                           Uniform Medical Plan Classic benefits)</a:t>
          </a:r>
          <a:endParaRPr lang="en-US"/>
        </a:p>
        <a:p>
          <a:r>
            <a:rPr lang="en-US" sz="1100" b="0" i="0" u="none" strike="noStrike">
              <a:solidFill>
                <a:schemeClr val="dk1"/>
              </a:solidFill>
              <a:effectLst/>
              <a:latin typeface="+mn-lt"/>
              <a:ea typeface="+mn-ea"/>
              <a:cs typeface="+mn-cs"/>
            </a:rPr>
            <a:t>(4b) Morbidity</a:t>
          </a:r>
          <a:r>
            <a:rPr lang="en-US"/>
            <a:t> : Placeholder</a:t>
          </a:r>
          <a:r>
            <a:rPr lang="en-US" baseline="0"/>
            <a:t> -</a:t>
          </a:r>
          <a:r>
            <a:rPr lang="en-US"/>
            <a:t> This adjustment will be made at a later time based</a:t>
          </a:r>
          <a:r>
            <a:rPr lang="en-US" baseline="0"/>
            <a:t> upon a carrier specific adjustment relative to the risk pool</a:t>
          </a:r>
          <a:endParaRPr lang="en-US"/>
        </a:p>
        <a:p>
          <a:r>
            <a:rPr lang="en-US" sz="1100" b="0" i="0" u="none" strike="noStrike">
              <a:solidFill>
                <a:schemeClr val="dk1"/>
              </a:solidFill>
              <a:effectLst/>
              <a:latin typeface="+mn-lt"/>
              <a:ea typeface="+mn-ea"/>
              <a:cs typeface="+mn-cs"/>
            </a:rPr>
            <a:t>(4c) Other 1</a:t>
          </a:r>
          <a:r>
            <a:rPr lang="en-US" sz="1100" b="0" i="0">
              <a:solidFill>
                <a:schemeClr val="dk1"/>
              </a:solidFill>
              <a:effectLst/>
              <a:latin typeface="+mn-lt"/>
              <a:ea typeface="+mn-ea"/>
              <a:cs typeface="+mn-cs"/>
            </a:rPr>
            <a:t> (please include a description)</a:t>
          </a:r>
          <a:endParaRPr lang="en-US"/>
        </a:p>
        <a:p>
          <a:r>
            <a:rPr lang="en-US" sz="1100" b="0" i="0" u="none" strike="noStrike">
              <a:solidFill>
                <a:schemeClr val="dk1"/>
              </a:solidFill>
              <a:effectLst/>
              <a:latin typeface="+mn-lt"/>
              <a:ea typeface="+mn-ea"/>
              <a:cs typeface="+mn-cs"/>
            </a:rPr>
            <a:t>(4d) Other 2</a:t>
          </a:r>
          <a:r>
            <a:rPr lang="en-US" sz="1100" b="0" i="0">
              <a:solidFill>
                <a:schemeClr val="dk1"/>
              </a:solidFill>
              <a:effectLst/>
              <a:latin typeface="+mn-lt"/>
              <a:ea typeface="+mn-ea"/>
              <a:cs typeface="+mn-cs"/>
            </a:rPr>
            <a:t> (please include a description)</a:t>
          </a:r>
          <a:endParaRPr lang="en-US"/>
        </a:p>
        <a:p>
          <a:endParaRPr lang="en-US" sz="1100" b="1"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(5) Adjusted Projected Allowed PMPM</a:t>
          </a:r>
          <a:r>
            <a:rPr lang="en-US" sz="1100" b="0" i="0" u="none" strike="noStrike">
              <a:solidFill>
                <a:schemeClr val="dk1"/>
              </a:solidFill>
              <a:effectLst/>
              <a:latin typeface="+mn-lt"/>
              <a:ea typeface="+mn-ea"/>
              <a:cs typeface="+mn-cs"/>
            </a:rPr>
            <a:t>:</a:t>
          </a:r>
          <a:r>
            <a:rPr lang="en-US" sz="1100" b="0" i="0" u="none" strike="noStrike" baseline="0">
              <a:solidFill>
                <a:schemeClr val="dk1"/>
              </a:solidFill>
              <a:effectLst/>
              <a:latin typeface="+mn-lt"/>
              <a:ea typeface="+mn-ea"/>
              <a:cs typeface="+mn-cs"/>
            </a:rPr>
            <a:t> (</a:t>
          </a:r>
          <a:r>
            <a:rPr lang="en-US" sz="1100" b="1" i="0" u="none" strike="noStrike" baseline="0">
              <a:solidFill>
                <a:schemeClr val="dk1"/>
              </a:solidFill>
              <a:effectLst/>
              <a:latin typeface="+mn-lt"/>
              <a:ea typeface="+mn-ea"/>
              <a:cs typeface="+mn-cs"/>
            </a:rPr>
            <a:t>3) * (4)</a:t>
          </a:r>
          <a:endParaRPr lang="en-US" b="1"/>
        </a:p>
        <a:p>
          <a:endParaRPr lang="en-US" sz="1100" b="1"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(6) Retention</a:t>
          </a:r>
          <a:r>
            <a:rPr lang="en-US"/>
            <a:t> </a:t>
          </a:r>
        </a:p>
        <a:p>
          <a:endParaRPr lang="en-US" sz="1100" b="0" i="0" u="none" strike="noStrike">
            <a:solidFill>
              <a:schemeClr val="dk1"/>
            </a:solidFill>
            <a:effectLst/>
            <a:latin typeface="+mn-lt"/>
            <a:ea typeface="+mn-ea"/>
            <a:cs typeface="+mn-cs"/>
          </a:endParaRPr>
        </a:p>
        <a:p>
          <a:r>
            <a:rPr lang="en-US" sz="1100" b="0" i="1" u="none" strike="noStrike">
              <a:solidFill>
                <a:schemeClr val="dk1"/>
              </a:solidFill>
              <a:effectLst/>
              <a:latin typeface="+mn-lt"/>
              <a:ea typeface="+mn-ea"/>
              <a:cs typeface="+mn-cs"/>
            </a:rPr>
            <a:t>Projected retention, expressed as a percentage of premium. The same percentage load will be applied to every plan in Worksheet 2.</a:t>
          </a:r>
        </a:p>
        <a:p>
          <a:endParaRPr lang="en-US" sz="1100" b="0" i="0" u="none" strike="noStrike">
            <a:solidFill>
              <a:schemeClr val="dk1"/>
            </a:solidFill>
            <a:effectLst/>
            <a:latin typeface="+mn-lt"/>
            <a:ea typeface="+mn-ea"/>
            <a:cs typeface="+mn-cs"/>
          </a:endParaRPr>
        </a:p>
        <a:p>
          <a:r>
            <a:rPr lang="en-US" sz="1100" b="0" i="0" u="none" strike="noStrike">
              <a:solidFill>
                <a:schemeClr val="dk1"/>
              </a:solidFill>
              <a:effectLst/>
              <a:latin typeface="+mn-lt"/>
              <a:ea typeface="+mn-ea"/>
              <a:cs typeface="+mn-cs"/>
            </a:rPr>
            <a:t>(6a) Administrative or</a:t>
          </a:r>
          <a:r>
            <a:rPr lang="en-US" sz="1100" b="0" i="0" u="none" strike="noStrike" baseline="0">
              <a:solidFill>
                <a:schemeClr val="dk1"/>
              </a:solidFill>
              <a:effectLst/>
              <a:latin typeface="+mn-lt"/>
              <a:ea typeface="+mn-ea"/>
              <a:cs typeface="+mn-cs"/>
            </a:rPr>
            <a:t> Non-Benefit Expense (NBE)</a:t>
          </a:r>
          <a:r>
            <a:rPr lang="en-US" sz="1100" b="0" i="0" u="none" strike="noStrike">
              <a:solidFill>
                <a:schemeClr val="dk1"/>
              </a:solidFill>
              <a:effectLst/>
              <a:latin typeface="+mn-lt"/>
              <a:ea typeface="+mn-ea"/>
              <a:cs typeface="+mn-cs"/>
            </a:rPr>
            <a:t>: Projected administrative costs</a:t>
          </a:r>
          <a:endParaRPr lang="en-US"/>
        </a:p>
        <a:p>
          <a:r>
            <a:rPr lang="en-US" sz="1100" b="0" i="0" u="none" strike="noStrike">
              <a:solidFill>
                <a:schemeClr val="dk1"/>
              </a:solidFill>
              <a:effectLst/>
              <a:latin typeface="+mn-lt"/>
              <a:ea typeface="+mn-ea"/>
              <a:cs typeface="+mn-cs"/>
            </a:rPr>
            <a:t>(6b) Quality Improvements (QI):</a:t>
          </a:r>
          <a:r>
            <a:rPr lang="en-US" sz="1100" b="0" i="0" u="none" strike="noStrike" baseline="0">
              <a:solidFill>
                <a:schemeClr val="dk1"/>
              </a:solidFill>
              <a:effectLst/>
              <a:latin typeface="+mn-lt"/>
              <a:ea typeface="+mn-ea"/>
              <a:cs typeface="+mn-cs"/>
            </a:rPr>
            <a:t> As defined in the MLR calculation requirements for the individual ACA market</a:t>
          </a:r>
          <a:endParaRPr lang="en-US"/>
        </a:p>
        <a:p>
          <a:r>
            <a:rPr lang="en-US" sz="1100" b="0" i="0" u="none" strike="noStrike">
              <a:solidFill>
                <a:schemeClr val="dk1"/>
              </a:solidFill>
              <a:effectLst/>
              <a:latin typeface="+mn-lt"/>
              <a:ea typeface="+mn-ea"/>
              <a:cs typeface="+mn-cs"/>
            </a:rPr>
            <a:t>(6c) Taxes and Fees</a:t>
          </a:r>
          <a:r>
            <a:rPr lang="en-US"/>
            <a:t> </a:t>
          </a:r>
        </a:p>
        <a:p>
          <a:r>
            <a:rPr lang="en-US" sz="1100" b="0" i="0" u="none" strike="noStrike">
              <a:solidFill>
                <a:schemeClr val="dk1"/>
              </a:solidFill>
              <a:effectLst/>
              <a:latin typeface="+mn-lt"/>
              <a:ea typeface="+mn-ea"/>
              <a:cs typeface="+mn-cs"/>
            </a:rPr>
            <a:t>(6d) Profit</a:t>
          </a:r>
          <a:r>
            <a:rPr lang="en-US"/>
            <a:t> /Margin</a:t>
          </a:r>
        </a:p>
        <a:p>
          <a:endParaRPr lang="en-US"/>
        </a:p>
        <a:p>
          <a:r>
            <a:rPr lang="en-US" b="1"/>
            <a:t>(7) Total Retention: Sum of (6a) through</a:t>
          </a:r>
          <a:r>
            <a:rPr lang="en-US" b="1" baseline="0"/>
            <a:t> (6d)</a:t>
          </a:r>
          <a:endParaRPr lang="en-US" b="1"/>
        </a:p>
        <a:p>
          <a:endParaRPr lang="en-US" sz="1100" b="1"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(8) Base Rate</a:t>
          </a:r>
          <a:r>
            <a:rPr lang="en-US"/>
            <a:t> </a:t>
          </a:r>
          <a:r>
            <a:rPr lang="en-US" sz="1100" b="1" i="0" u="none" strike="noStrike">
              <a:solidFill>
                <a:schemeClr val="dk1"/>
              </a:solidFill>
              <a:effectLst/>
              <a:latin typeface="+mn-lt"/>
              <a:ea typeface="+mn-ea"/>
              <a:cs typeface="+mn-cs"/>
            </a:rPr>
            <a:t>Tier Mix</a:t>
          </a:r>
          <a:endParaRPr lang="en-US" sz="1100" b="0" i="0" u="none" strike="noStrike">
            <a:solidFill>
              <a:schemeClr val="dk1"/>
            </a:solidFill>
            <a:effectLst/>
            <a:latin typeface="+mn-lt"/>
            <a:ea typeface="+mn-ea"/>
            <a:cs typeface="+mn-cs"/>
          </a:endParaRPr>
        </a:p>
        <a:p>
          <a:endParaRPr lang="en-US" sz="1100" b="0" i="0" u="none" strike="noStrike">
            <a:solidFill>
              <a:schemeClr val="dk1"/>
            </a:solidFill>
            <a:effectLst/>
            <a:latin typeface="+mn-lt"/>
            <a:ea typeface="+mn-ea"/>
            <a:cs typeface="+mn-cs"/>
          </a:endParaRPr>
        </a:p>
        <a:p>
          <a:r>
            <a:rPr lang="en-US" sz="1100" b="0" i="1" u="none" strike="noStrike">
              <a:solidFill>
                <a:schemeClr val="dk1"/>
              </a:solidFill>
              <a:effectLst/>
              <a:latin typeface="+mn-lt"/>
              <a:ea typeface="+mn-ea"/>
              <a:cs typeface="+mn-cs"/>
            </a:rPr>
            <a:t>Subscriber</a:t>
          </a:r>
          <a:r>
            <a:rPr lang="en-US" sz="1100" b="0" i="1" u="none" strike="noStrike" baseline="0">
              <a:solidFill>
                <a:schemeClr val="dk1"/>
              </a:solidFill>
              <a:effectLst/>
              <a:latin typeface="+mn-lt"/>
              <a:ea typeface="+mn-ea"/>
              <a:cs typeface="+mn-cs"/>
            </a:rPr>
            <a:t> month counts in each tier for the base period experience. We understand that the tier mix could potentially be significantly different in the projection period than the base period. This section should reflect the base period tier mix. We also understand that many groups use different tier structures - please adjust subscriber month counts to conform to the tier structure definitions below. </a:t>
          </a:r>
          <a:endParaRPr lang="en-US" sz="1100" b="0" i="1" u="none" strike="noStrike">
            <a:solidFill>
              <a:schemeClr val="dk1"/>
            </a:solidFill>
            <a:effectLst/>
            <a:latin typeface="+mn-lt"/>
            <a:ea typeface="+mn-ea"/>
            <a:cs typeface="+mn-cs"/>
          </a:endParaRPr>
        </a:p>
        <a:p>
          <a:endParaRPr lang="en-US"/>
        </a:p>
        <a:p>
          <a:r>
            <a:rPr lang="en-US" sz="1100" b="0" i="0" u="none" strike="noStrike">
              <a:solidFill>
                <a:schemeClr val="dk1"/>
              </a:solidFill>
              <a:effectLst/>
              <a:latin typeface="+mn-lt"/>
              <a:ea typeface="+mn-ea"/>
              <a:cs typeface="+mn-cs"/>
            </a:rPr>
            <a:t>(8a) Employee Only</a:t>
          </a:r>
          <a:r>
            <a:rPr lang="en-US"/>
            <a:t> </a:t>
          </a:r>
        </a:p>
        <a:p>
          <a:r>
            <a:rPr lang="en-US" sz="1100" b="0" i="0" u="none" strike="noStrike">
              <a:solidFill>
                <a:schemeClr val="dk1"/>
              </a:solidFill>
              <a:effectLst/>
              <a:latin typeface="+mn-lt"/>
              <a:ea typeface="+mn-ea"/>
              <a:cs typeface="+mn-cs"/>
            </a:rPr>
            <a:t>(8b) Employee + Spouse</a:t>
          </a:r>
          <a:r>
            <a:rPr lang="en-US"/>
            <a:t> </a:t>
          </a:r>
        </a:p>
        <a:p>
          <a:r>
            <a:rPr lang="en-US" sz="1100" b="0" i="0" u="none" strike="noStrike">
              <a:solidFill>
                <a:schemeClr val="dk1"/>
              </a:solidFill>
              <a:effectLst/>
              <a:latin typeface="+mn-lt"/>
              <a:ea typeface="+mn-ea"/>
              <a:cs typeface="+mn-cs"/>
            </a:rPr>
            <a:t>(8c) Employee + Child(ren)</a:t>
          </a:r>
          <a:r>
            <a:rPr lang="en-US"/>
            <a:t> </a:t>
          </a:r>
        </a:p>
        <a:p>
          <a:r>
            <a:rPr lang="en-US" sz="1100" b="0" i="0" u="none" strike="noStrike">
              <a:solidFill>
                <a:schemeClr val="dk1"/>
              </a:solidFill>
              <a:effectLst/>
              <a:latin typeface="+mn-lt"/>
              <a:ea typeface="+mn-ea"/>
              <a:cs typeface="+mn-cs"/>
            </a:rPr>
            <a:t>(8d) Employee + Family</a:t>
          </a:r>
          <a:r>
            <a:rPr lang="en-US"/>
            <a:t> </a:t>
          </a:r>
        </a:p>
        <a:p>
          <a:endParaRPr lang="en-US" sz="1100" b="1"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(9) MM/AU Ratio: Calculated based on (8)</a:t>
          </a:r>
        </a:p>
        <a:p>
          <a:endParaRPr lang="en-US" sz="1100" b="1" i="0" u="none" strike="noStrike">
            <a:solidFill>
              <a:schemeClr val="dk1"/>
            </a:solidFill>
            <a:effectLst/>
            <a:latin typeface="+mn-lt"/>
            <a:ea typeface="+mn-ea"/>
            <a:cs typeface="+mn-cs"/>
          </a:endParaRPr>
        </a:p>
        <a:p>
          <a:r>
            <a:rPr lang="en-US" sz="1100" b="0" i="1" u="none" strike="noStrike">
              <a:solidFill>
                <a:schemeClr val="dk1"/>
              </a:solidFill>
              <a:effectLst/>
              <a:latin typeface="+mn-lt"/>
              <a:ea typeface="+mn-ea"/>
              <a:cs typeface="+mn-cs"/>
            </a:rPr>
            <a:t>Adult</a:t>
          </a:r>
          <a:r>
            <a:rPr lang="en-US" sz="1100" b="0" i="1" u="none" strike="noStrike" baseline="0">
              <a:solidFill>
                <a:schemeClr val="dk1"/>
              </a:solidFill>
              <a:effectLst/>
              <a:latin typeface="+mn-lt"/>
              <a:ea typeface="+mn-ea"/>
              <a:cs typeface="+mn-cs"/>
            </a:rPr>
            <a:t> Units (AU) are defined by counting the tier factor for each subscriber. For example, a population with one employee only (tier factor = 1) and one employee + child(ren) (tier factor = 1.75) has 2.75 adult units.</a:t>
          </a:r>
          <a:endParaRPr lang="en-US" sz="1100" b="0" i="1" u="none" strike="noStrike">
            <a:solidFill>
              <a:schemeClr val="dk1"/>
            </a:solidFill>
            <a:effectLst/>
            <a:latin typeface="+mn-lt"/>
            <a:ea typeface="+mn-ea"/>
            <a:cs typeface="+mn-cs"/>
          </a:endParaRPr>
        </a:p>
        <a:p>
          <a:endParaRPr lang="en-US" sz="1100" b="1" i="0" u="none" strike="noStrike">
            <a:solidFill>
              <a:schemeClr val="dk1"/>
            </a:solidFill>
            <a:effectLst/>
            <a:latin typeface="+mn-lt"/>
            <a:ea typeface="+mn-ea"/>
            <a:cs typeface="+mn-cs"/>
          </a:endParaRPr>
        </a:p>
        <a:p>
          <a:r>
            <a:rPr lang="en-US" sz="1100" b="1" i="0" u="sng">
              <a:solidFill>
                <a:schemeClr val="dk1"/>
              </a:solidFill>
              <a:effectLst/>
              <a:latin typeface="+mn-lt"/>
              <a:ea typeface="+mn-ea"/>
              <a:cs typeface="+mn-cs"/>
            </a:rPr>
            <a:t>Worksheet 2 - </a:t>
          </a:r>
          <a:r>
            <a:rPr lang="en-US" sz="1100" b="1" i="0" u="sng" baseline="0">
              <a:solidFill>
                <a:schemeClr val="dk1"/>
              </a:solidFill>
              <a:effectLst/>
              <a:latin typeface="+mn-lt"/>
              <a:ea typeface="+mn-ea"/>
              <a:cs typeface="+mn-cs"/>
            </a:rPr>
            <a:t>Plan-Level Details</a:t>
          </a:r>
        </a:p>
        <a:p>
          <a:endParaRPr lang="en-US" sz="1100" b="1"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(1) CY2020 Base Allowed: WS1 (5)</a:t>
          </a:r>
          <a:r>
            <a:rPr lang="en-US"/>
            <a:t> </a:t>
          </a:r>
        </a:p>
        <a:p>
          <a:endParaRPr lang="en-US" sz="1100" b="1"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(2) Actuarial Value (Federal AV): As defined by the Federal Actuarial Value Calculator for the Individual</a:t>
          </a:r>
          <a:r>
            <a:rPr lang="en-US" sz="1100" b="1" i="0" u="none" strike="noStrike" baseline="0">
              <a:solidFill>
                <a:schemeClr val="dk1"/>
              </a:solidFill>
              <a:effectLst/>
              <a:latin typeface="+mn-lt"/>
              <a:ea typeface="+mn-ea"/>
              <a:cs typeface="+mn-cs"/>
            </a:rPr>
            <a:t> ACA market. CDHP plans should include the proposed employer HSA contribution.</a:t>
          </a:r>
          <a:endParaRPr lang="en-US"/>
        </a:p>
        <a:p>
          <a:endParaRPr lang="en-US" sz="1100" b="1"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(3) Plan Factors</a:t>
          </a:r>
        </a:p>
        <a:p>
          <a:endParaRPr lang="en-US" sz="1100" b="1" i="0" u="none" strike="noStrike">
            <a:solidFill>
              <a:schemeClr val="dk1"/>
            </a:solidFill>
            <a:effectLst/>
            <a:latin typeface="+mn-lt"/>
            <a:ea typeface="+mn-ea"/>
            <a:cs typeface="+mn-cs"/>
          </a:endParaRPr>
        </a:p>
        <a:p>
          <a:r>
            <a:rPr lang="en-US" sz="1100" b="0" i="1" u="none" strike="noStrike">
              <a:solidFill>
                <a:schemeClr val="dk1"/>
              </a:solidFill>
              <a:effectLst/>
              <a:latin typeface="+mn-lt"/>
              <a:ea typeface="+mn-ea"/>
              <a:cs typeface="+mn-cs"/>
            </a:rPr>
            <a:t>Plan-specific variation for</a:t>
          </a:r>
          <a:r>
            <a:rPr lang="en-US" sz="1100" b="0" i="1" u="none" strike="noStrike" baseline="0">
              <a:solidFill>
                <a:schemeClr val="dk1"/>
              </a:solidFill>
              <a:effectLst/>
              <a:latin typeface="+mn-lt"/>
              <a:ea typeface="+mn-ea"/>
              <a:cs typeface="+mn-cs"/>
            </a:rPr>
            <a:t> allowed and paid claims.</a:t>
          </a:r>
          <a:r>
            <a:rPr lang="en-US"/>
            <a:t> </a:t>
          </a:r>
        </a:p>
        <a:p>
          <a:endParaRPr lang="en-US" sz="1100" b="0" i="0" u="none" strike="noStrike">
            <a:solidFill>
              <a:schemeClr val="dk1"/>
            </a:solidFill>
            <a:effectLst/>
            <a:latin typeface="+mn-lt"/>
            <a:ea typeface="+mn-ea"/>
            <a:cs typeface="+mn-cs"/>
          </a:endParaRPr>
        </a:p>
        <a:p>
          <a:r>
            <a:rPr lang="en-US" sz="1100" b="0" i="0" u="none" strike="noStrike">
              <a:solidFill>
                <a:schemeClr val="dk1"/>
              </a:solidFill>
              <a:effectLst/>
              <a:latin typeface="+mn-lt"/>
              <a:ea typeface="+mn-ea"/>
              <a:cs typeface="+mn-cs"/>
            </a:rPr>
            <a:t>(3a) Induced Utilization:</a:t>
          </a:r>
          <a:r>
            <a:rPr lang="en-US" sz="1100" b="0" i="0" u="none" strike="noStrike" baseline="0">
              <a:solidFill>
                <a:schemeClr val="dk1"/>
              </a:solidFill>
              <a:effectLst/>
              <a:latin typeface="+mn-lt"/>
              <a:ea typeface="+mn-ea"/>
              <a:cs typeface="+mn-cs"/>
            </a:rPr>
            <a:t> Variation in plan specific allowed claims costs based on induced demand from higher or lower cost sharing</a:t>
          </a:r>
          <a:endParaRPr lang="en-US"/>
        </a:p>
        <a:p>
          <a:r>
            <a:rPr lang="en-US" sz="1100" b="0" i="0" u="none" strike="noStrike">
              <a:solidFill>
                <a:schemeClr val="dk1"/>
              </a:solidFill>
              <a:effectLst/>
              <a:latin typeface="+mn-lt"/>
              <a:ea typeface="+mn-ea"/>
              <a:cs typeface="+mn-cs"/>
            </a:rPr>
            <a:t>(3b) Actuarial Value (Pricing AV)</a:t>
          </a:r>
          <a:r>
            <a:rPr lang="en-US"/>
            <a:t> : Variation in paid to allowed</a:t>
          </a:r>
          <a:r>
            <a:rPr lang="en-US" baseline="0"/>
            <a:t> ratios based on plan cost sharing. Pricing AV can vary from the Federal AV and should consider all benefits covered. CDHP plans should </a:t>
          </a:r>
          <a:r>
            <a:rPr lang="en-US" u="sng" baseline="0"/>
            <a:t>not</a:t>
          </a:r>
          <a:r>
            <a:rPr lang="en-US" baseline="0"/>
            <a:t> include the AV impact of proposed employer HSA contributions.</a:t>
          </a:r>
          <a:endParaRPr lang="en-US"/>
        </a:p>
        <a:p>
          <a:endParaRPr lang="en-US" sz="1100" b="1"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(4) Other Adjustments</a:t>
          </a:r>
          <a:r>
            <a:rPr lang="en-US"/>
            <a:t> </a:t>
          </a:r>
        </a:p>
        <a:p>
          <a:endParaRPr lang="en-US" sz="1100" b="0" i="0" u="none" strike="noStrike">
            <a:solidFill>
              <a:schemeClr val="dk1"/>
            </a:solidFill>
            <a:effectLst/>
            <a:latin typeface="+mn-lt"/>
            <a:ea typeface="+mn-ea"/>
            <a:cs typeface="+mn-cs"/>
          </a:endParaRPr>
        </a:p>
        <a:p>
          <a:r>
            <a:rPr lang="en-US" sz="1100" b="0" i="1" u="none" strike="noStrike">
              <a:solidFill>
                <a:schemeClr val="dk1"/>
              </a:solidFill>
              <a:effectLst/>
              <a:latin typeface="+mn-lt"/>
              <a:ea typeface="+mn-ea"/>
              <a:cs typeface="+mn-cs"/>
            </a:rPr>
            <a:t>Additional adjustments independent of plan</a:t>
          </a:r>
          <a:r>
            <a:rPr lang="en-US" sz="1100" b="0" i="1" u="none" strike="noStrike" baseline="0">
              <a:solidFill>
                <a:schemeClr val="dk1"/>
              </a:solidFill>
              <a:effectLst/>
              <a:latin typeface="+mn-lt"/>
              <a:ea typeface="+mn-ea"/>
              <a:cs typeface="+mn-cs"/>
            </a:rPr>
            <a:t> benefit offerings. </a:t>
          </a:r>
          <a:r>
            <a:rPr lang="en-US" sz="1100" i="1" baseline="0">
              <a:solidFill>
                <a:schemeClr val="dk1"/>
              </a:solidFill>
              <a:effectLst/>
              <a:latin typeface="+mn-lt"/>
              <a:ea typeface="+mn-ea"/>
              <a:cs typeface="+mn-cs"/>
            </a:rPr>
            <a:t>Please describe any additional adjustments and justify why they are necessary. HCA reserves the right to limit any additional adjustments in the rates provided.</a:t>
          </a:r>
          <a:endParaRPr lang="en-US" sz="1100" b="0" i="1" u="none" strike="noStrike">
            <a:solidFill>
              <a:schemeClr val="dk1"/>
            </a:solidFill>
            <a:effectLst/>
            <a:latin typeface="+mn-lt"/>
            <a:ea typeface="+mn-ea"/>
            <a:cs typeface="+mn-cs"/>
          </a:endParaRPr>
        </a:p>
        <a:p>
          <a:endParaRPr lang="en-US" sz="1100" b="0" i="0" u="none" strike="noStrike">
            <a:solidFill>
              <a:schemeClr val="dk1"/>
            </a:solidFill>
            <a:effectLst/>
            <a:latin typeface="+mn-lt"/>
            <a:ea typeface="+mn-ea"/>
            <a:cs typeface="+mn-cs"/>
          </a:endParaRPr>
        </a:p>
        <a:p>
          <a:r>
            <a:rPr lang="en-US" sz="1100" b="0" i="0" u="none" strike="noStrike">
              <a:solidFill>
                <a:schemeClr val="dk1"/>
              </a:solidFill>
              <a:effectLst/>
              <a:latin typeface="+mn-lt"/>
              <a:ea typeface="+mn-ea"/>
              <a:cs typeface="+mn-cs"/>
            </a:rPr>
            <a:t>(4a) Network: Utilization or contracting impacts based on network-specific considerations</a:t>
          </a:r>
          <a:r>
            <a:rPr lang="en-US"/>
            <a:t> that serve a plan</a:t>
          </a:r>
        </a:p>
        <a:p>
          <a:r>
            <a:rPr lang="en-US" sz="1100" b="0" i="0" u="none" strike="noStrike">
              <a:solidFill>
                <a:schemeClr val="dk1"/>
              </a:solidFill>
              <a:effectLst/>
              <a:latin typeface="+mn-lt"/>
              <a:ea typeface="+mn-ea"/>
              <a:cs typeface="+mn-cs"/>
            </a:rPr>
            <a:t>(4b) Morbidity:</a:t>
          </a:r>
          <a:r>
            <a:rPr lang="en-US" sz="1100" b="0" i="0" u="none" strike="noStrike" baseline="0">
              <a:solidFill>
                <a:schemeClr val="dk1"/>
              </a:solidFill>
              <a:effectLst/>
              <a:latin typeface="+mn-lt"/>
              <a:ea typeface="+mn-ea"/>
              <a:cs typeface="+mn-cs"/>
            </a:rPr>
            <a:t> Not used at this time</a:t>
          </a:r>
          <a:endParaRPr lang="en-US"/>
        </a:p>
        <a:p>
          <a:r>
            <a:rPr lang="en-US" sz="1100" b="0" i="0" u="none" strike="noStrike">
              <a:solidFill>
                <a:schemeClr val="dk1"/>
              </a:solidFill>
              <a:effectLst/>
              <a:latin typeface="+mn-lt"/>
              <a:ea typeface="+mn-ea"/>
              <a:cs typeface="+mn-cs"/>
            </a:rPr>
            <a:t>(4c) Other 1 (please include a description)</a:t>
          </a:r>
        </a:p>
        <a:p>
          <a:r>
            <a:rPr lang="en-US" sz="1100" b="0" i="0">
              <a:solidFill>
                <a:schemeClr val="dk1"/>
              </a:solidFill>
              <a:effectLst/>
              <a:latin typeface="+mn-lt"/>
              <a:ea typeface="+mn-ea"/>
              <a:cs typeface="+mn-cs"/>
            </a:rPr>
            <a:t>(4d) Other 2 (please include a description)</a:t>
          </a:r>
          <a:r>
            <a:rPr lang="en-US"/>
            <a:t> </a:t>
          </a:r>
        </a:p>
        <a:p>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(5)</a:t>
          </a:r>
          <a:r>
            <a:rPr lang="en-US" sz="1100" b="1" i="0" u="none" strike="noStrike" baseline="0">
              <a:solidFill>
                <a:schemeClr val="dk1"/>
              </a:solidFill>
              <a:effectLst/>
              <a:latin typeface="+mn-lt"/>
              <a:ea typeface="+mn-ea"/>
              <a:cs typeface="+mn-cs"/>
            </a:rPr>
            <a:t> </a:t>
          </a:r>
          <a:r>
            <a:rPr lang="en-US" sz="1100" b="1" i="0" u="none" strike="noStrike">
              <a:solidFill>
                <a:schemeClr val="dk1"/>
              </a:solidFill>
              <a:effectLst/>
              <a:latin typeface="+mn-lt"/>
              <a:ea typeface="+mn-ea"/>
              <a:cs typeface="+mn-cs"/>
            </a:rPr>
            <a:t>Plan Paid: (2) * (3) * (4)</a:t>
          </a:r>
          <a:r>
            <a:rPr lang="en-US"/>
            <a:t> </a:t>
          </a:r>
        </a:p>
        <a:p>
          <a:endParaRPr lang="en-US" sz="1100" b="1"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(6) Additional Benefits</a:t>
          </a:r>
          <a:r>
            <a:rPr lang="en-US"/>
            <a:t> </a:t>
          </a:r>
        </a:p>
        <a:p>
          <a:endParaRPr lang="en-US"/>
        </a:p>
        <a:p>
          <a:r>
            <a:rPr lang="en-US" sz="1100" b="0" i="1" u="none" strike="noStrike">
              <a:solidFill>
                <a:schemeClr val="dk1"/>
              </a:solidFill>
              <a:effectLst/>
              <a:latin typeface="+mn-lt"/>
              <a:ea typeface="+mn-ea"/>
              <a:cs typeface="+mn-cs"/>
            </a:rPr>
            <a:t>Mandatory Carve outs</a:t>
          </a:r>
        </a:p>
        <a:p>
          <a:r>
            <a:rPr lang="en-US" sz="1100" b="0" i="0" u="none" strike="noStrike">
              <a:solidFill>
                <a:schemeClr val="dk1"/>
              </a:solidFill>
              <a:effectLst/>
              <a:latin typeface="+mn-lt"/>
              <a:ea typeface="+mn-ea"/>
              <a:cs typeface="+mn-cs"/>
            </a:rPr>
            <a:t>(6a) Vision</a:t>
          </a:r>
          <a:r>
            <a:rPr lang="en-US"/>
            <a:t> </a:t>
          </a:r>
        </a:p>
        <a:p>
          <a:endParaRPr lang="en-US" sz="1100" b="0" i="0" u="none" strike="noStrike">
            <a:solidFill>
              <a:schemeClr val="dk1"/>
            </a:solidFill>
            <a:effectLst/>
            <a:latin typeface="+mn-lt"/>
            <a:ea typeface="+mn-ea"/>
            <a:cs typeface="+mn-cs"/>
          </a:endParaRPr>
        </a:p>
        <a:p>
          <a:r>
            <a:rPr lang="en-US" sz="1100" b="0" i="1" u="none" strike="noStrike">
              <a:solidFill>
                <a:schemeClr val="dk1"/>
              </a:solidFill>
              <a:effectLst/>
              <a:latin typeface="+mn-lt"/>
              <a:ea typeface="+mn-ea"/>
              <a:cs typeface="+mn-cs"/>
            </a:rPr>
            <a:t>Optional Carve outs</a:t>
          </a:r>
        </a:p>
        <a:p>
          <a:r>
            <a:rPr lang="en-US" sz="1100" b="0" i="0" u="none" strike="noStrike">
              <a:solidFill>
                <a:schemeClr val="dk1"/>
              </a:solidFill>
              <a:effectLst/>
              <a:latin typeface="+mn-lt"/>
              <a:ea typeface="+mn-ea"/>
              <a:cs typeface="+mn-cs"/>
            </a:rPr>
            <a:t>(6b-6f) Additional</a:t>
          </a:r>
          <a:r>
            <a:rPr lang="en-US" sz="1100" b="0" i="0" u="none" strike="noStrike" baseline="0">
              <a:solidFill>
                <a:schemeClr val="dk1"/>
              </a:solidFill>
              <a:effectLst/>
              <a:latin typeface="+mn-lt"/>
              <a:ea typeface="+mn-ea"/>
              <a:cs typeface="+mn-cs"/>
            </a:rPr>
            <a:t> carveouts (please include a description)</a:t>
          </a:r>
          <a:r>
            <a:rPr lang="en-US"/>
            <a:t> </a:t>
          </a:r>
        </a:p>
        <a:p>
          <a:endParaRPr lang="en-US" sz="1100" b="1" i="0" u="none" strike="noStrike">
            <a:solidFill>
              <a:schemeClr val="dk1"/>
            </a:solidFill>
            <a:effectLst/>
            <a:latin typeface="+mn-lt"/>
            <a:ea typeface="+mn-ea"/>
            <a:cs typeface="+mn-cs"/>
          </a:endParaRPr>
        </a:p>
        <a:p>
          <a:r>
            <a:rPr lang="en-US" sz="1100" b="0" i="1">
              <a:solidFill>
                <a:schemeClr val="dk1"/>
              </a:solidFill>
              <a:effectLst/>
              <a:latin typeface="+mn-lt"/>
              <a:ea typeface="+mn-ea"/>
              <a:cs typeface="+mn-cs"/>
            </a:rPr>
            <a:t>Optional</a:t>
          </a:r>
          <a:r>
            <a:rPr lang="en-US" sz="1100" b="0" i="1" baseline="0">
              <a:solidFill>
                <a:schemeClr val="dk1"/>
              </a:solidFill>
              <a:effectLst/>
              <a:latin typeface="+mn-lt"/>
              <a:ea typeface="+mn-ea"/>
              <a:cs typeface="+mn-cs"/>
            </a:rPr>
            <a:t> Additions</a:t>
          </a:r>
          <a:endParaRPr lang="en-US">
            <a:effectLst/>
          </a:endParaRPr>
        </a:p>
        <a:p>
          <a:r>
            <a:rPr lang="en-US" sz="1100" b="0" i="0">
              <a:solidFill>
                <a:schemeClr val="dk1"/>
              </a:solidFill>
              <a:effectLst/>
              <a:latin typeface="+mn-lt"/>
              <a:ea typeface="+mn-ea"/>
              <a:cs typeface="+mn-cs"/>
            </a:rPr>
            <a:t>(6g-6k) Additional</a:t>
          </a:r>
          <a:r>
            <a:rPr lang="en-US" sz="1100" b="0" i="0" baseline="0">
              <a:solidFill>
                <a:schemeClr val="dk1"/>
              </a:solidFill>
              <a:effectLst/>
              <a:latin typeface="+mn-lt"/>
              <a:ea typeface="+mn-ea"/>
              <a:cs typeface="+mn-cs"/>
            </a:rPr>
            <a:t> included benefits (please include a description)</a:t>
          </a:r>
          <a:endParaRPr lang="en-US">
            <a:effectLst/>
          </a:endParaRPr>
        </a:p>
        <a:p>
          <a:endParaRPr lang="en-US" sz="1100" b="1"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(7) Total</a:t>
          </a:r>
          <a:r>
            <a:rPr lang="en-US"/>
            <a:t> </a:t>
          </a:r>
          <a:r>
            <a:rPr lang="en-US" sz="1100" b="1" i="0" u="none" strike="noStrike">
              <a:solidFill>
                <a:schemeClr val="dk1"/>
              </a:solidFill>
              <a:effectLst/>
              <a:latin typeface="+mn-lt"/>
              <a:ea typeface="+mn-ea"/>
              <a:cs typeface="+mn-cs"/>
            </a:rPr>
            <a:t>Paid w/Alternatives: (5) + (6)</a:t>
          </a:r>
          <a:r>
            <a:rPr lang="en-US"/>
            <a:t> </a:t>
          </a:r>
        </a:p>
        <a:p>
          <a:endParaRPr lang="en-US" sz="1100" b="1"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(8)</a:t>
          </a:r>
          <a:r>
            <a:rPr lang="en-US" sz="1100" b="1" i="0" u="none" strike="noStrike" baseline="0">
              <a:solidFill>
                <a:schemeClr val="dk1"/>
              </a:solidFill>
              <a:effectLst/>
              <a:latin typeface="+mn-lt"/>
              <a:ea typeface="+mn-ea"/>
              <a:cs typeface="+mn-cs"/>
            </a:rPr>
            <a:t> </a:t>
          </a:r>
          <a:r>
            <a:rPr lang="en-US" sz="1100" b="1" i="0" u="none" strike="noStrike">
              <a:solidFill>
                <a:schemeClr val="dk1"/>
              </a:solidFill>
              <a:effectLst/>
              <a:latin typeface="+mn-lt"/>
              <a:ea typeface="+mn-ea"/>
              <a:cs typeface="+mn-cs"/>
            </a:rPr>
            <a:t>Retention: WS1</a:t>
          </a:r>
          <a:r>
            <a:rPr lang="en-US" sz="1100" b="1" i="0" u="none" strike="noStrike" baseline="0">
              <a:solidFill>
                <a:schemeClr val="dk1"/>
              </a:solidFill>
              <a:effectLst/>
              <a:latin typeface="+mn-lt"/>
              <a:ea typeface="+mn-ea"/>
              <a:cs typeface="+mn-cs"/>
            </a:rPr>
            <a:t> (6)</a:t>
          </a:r>
          <a:r>
            <a:rPr lang="en-US"/>
            <a:t> </a:t>
          </a:r>
        </a:p>
        <a:p>
          <a:endParaRPr lang="en-US" sz="1100" b="1"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(9) PMPM Payment: (7) / (1 - (8))</a:t>
          </a:r>
          <a:r>
            <a:rPr lang="en-US"/>
            <a:t> </a:t>
          </a:r>
        </a:p>
        <a:p>
          <a:endParaRPr lang="en-US" sz="1100" b="1"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(10) MM/AU Ratio</a:t>
          </a:r>
          <a:r>
            <a:rPr lang="en-US" sz="1100" b="0" i="0" u="none" strike="noStrike">
              <a:solidFill>
                <a:schemeClr val="dk1"/>
              </a:solidFill>
              <a:effectLst/>
              <a:latin typeface="+mn-lt"/>
              <a:ea typeface="+mn-ea"/>
              <a:cs typeface="+mn-cs"/>
            </a:rPr>
            <a:t>:</a:t>
          </a:r>
          <a:r>
            <a:rPr lang="en-US" sz="1100" b="0" i="0" u="none" strike="noStrike" baseline="0">
              <a:solidFill>
                <a:schemeClr val="dk1"/>
              </a:solidFill>
              <a:effectLst/>
              <a:latin typeface="+mn-lt"/>
              <a:ea typeface="+mn-ea"/>
              <a:cs typeface="+mn-cs"/>
            </a:rPr>
            <a:t> </a:t>
          </a:r>
          <a:r>
            <a:rPr lang="en-US" sz="1100" b="1" i="0" u="none" strike="noStrike" baseline="0">
              <a:solidFill>
                <a:schemeClr val="dk1"/>
              </a:solidFill>
              <a:effectLst/>
              <a:latin typeface="+mn-lt"/>
              <a:ea typeface="+mn-ea"/>
              <a:cs typeface="+mn-cs"/>
            </a:rPr>
            <a:t>WS1 (9)</a:t>
          </a:r>
          <a:endParaRPr lang="en-US" b="1"/>
        </a:p>
        <a:p>
          <a:endParaRPr lang="en-US" sz="1100" b="1"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(11) PAUPM Payment Rate</a:t>
          </a:r>
          <a:r>
            <a:rPr lang="en-US" sz="1100" b="0" i="0" u="none" strike="noStrike">
              <a:solidFill>
                <a:schemeClr val="dk1"/>
              </a:solidFill>
              <a:effectLst/>
              <a:latin typeface="+mn-lt"/>
              <a:ea typeface="+mn-ea"/>
              <a:cs typeface="+mn-cs"/>
            </a:rPr>
            <a:t>:</a:t>
          </a:r>
          <a:r>
            <a:rPr lang="en-US" sz="1100" b="0" i="0" u="none" strike="noStrike" baseline="0">
              <a:solidFill>
                <a:schemeClr val="dk1"/>
              </a:solidFill>
              <a:effectLst/>
              <a:latin typeface="+mn-lt"/>
              <a:ea typeface="+mn-ea"/>
              <a:cs typeface="+mn-cs"/>
            </a:rPr>
            <a:t> </a:t>
          </a:r>
          <a:r>
            <a:rPr lang="en-US" sz="1100" b="1" i="0" u="none" strike="noStrike" baseline="0">
              <a:solidFill>
                <a:schemeClr val="dk1"/>
              </a:solidFill>
              <a:effectLst/>
              <a:latin typeface="+mn-lt"/>
              <a:ea typeface="+mn-ea"/>
              <a:cs typeface="+mn-cs"/>
            </a:rPr>
            <a:t>(9) * (10)</a:t>
          </a:r>
        </a:p>
        <a:p>
          <a:endParaRPr lang="en-US" sz="1100" b="1" i="0" u="none" strike="noStrike" baseline="0">
            <a:solidFill>
              <a:schemeClr val="dk1"/>
            </a:solidFill>
            <a:effectLst/>
            <a:latin typeface="+mn-lt"/>
            <a:ea typeface="+mn-ea"/>
            <a:cs typeface="+mn-cs"/>
          </a:endParaRPr>
        </a:p>
        <a:p>
          <a:r>
            <a:rPr lang="en-US" sz="1100" b="1" i="0" u="none" strike="noStrike" baseline="0">
              <a:solidFill>
                <a:schemeClr val="dk1"/>
              </a:solidFill>
              <a:effectLst/>
              <a:latin typeface="+mn-lt"/>
              <a:ea typeface="+mn-ea"/>
              <a:cs typeface="+mn-cs"/>
            </a:rPr>
            <a:t>(12) HSA Contributions</a:t>
          </a:r>
        </a:p>
        <a:p>
          <a:endParaRPr lang="en-US" sz="1100" b="1" i="0" u="none" strike="noStrike" baseline="0">
            <a:solidFill>
              <a:schemeClr val="dk1"/>
            </a:solidFill>
            <a:effectLst/>
            <a:latin typeface="+mn-lt"/>
            <a:ea typeface="+mn-ea"/>
            <a:cs typeface="+mn-cs"/>
          </a:endParaRPr>
        </a:p>
        <a:p>
          <a:r>
            <a:rPr lang="en-US" sz="1100" b="0" i="1" u="none" strike="noStrike" baseline="0">
              <a:solidFill>
                <a:schemeClr val="dk1"/>
              </a:solidFill>
              <a:effectLst/>
              <a:latin typeface="+mn-lt"/>
              <a:ea typeface="+mn-ea"/>
              <a:cs typeface="+mn-cs"/>
            </a:rPr>
            <a:t>Proposed employer contributions for CDHP Plans</a:t>
          </a:r>
        </a:p>
        <a:p>
          <a:endParaRPr lang="en-US" sz="1100" b="0" i="1" u="none" strike="noStrike" baseline="0">
            <a:solidFill>
              <a:schemeClr val="dk1"/>
            </a:solidFill>
            <a:effectLst/>
            <a:latin typeface="+mn-lt"/>
            <a:ea typeface="+mn-ea"/>
            <a:cs typeface="+mn-cs"/>
          </a:endParaRPr>
        </a:p>
        <a:p>
          <a:r>
            <a:rPr lang="en-US" sz="1100" b="0" i="1" u="none" strike="noStrike" baseline="0">
              <a:solidFill>
                <a:schemeClr val="dk1"/>
              </a:solidFill>
              <a:effectLst/>
              <a:latin typeface="+mn-lt"/>
              <a:ea typeface="+mn-ea"/>
              <a:cs typeface="+mn-cs"/>
            </a:rPr>
            <a:t>(12a) Contributions for single employees</a:t>
          </a:r>
        </a:p>
        <a:p>
          <a:r>
            <a:rPr lang="en-US" sz="1100" b="0" i="1" u="none" strike="noStrike" baseline="0">
              <a:solidFill>
                <a:schemeClr val="dk1"/>
              </a:solidFill>
              <a:effectLst/>
              <a:latin typeface="+mn-lt"/>
              <a:ea typeface="+mn-ea"/>
              <a:cs typeface="+mn-cs"/>
            </a:rPr>
            <a:t>(12b) Contributions for families</a:t>
          </a:r>
        </a:p>
        <a:p>
          <a:endParaRPr lang="en-US" sz="1100" b="1" i="0" u="none" strike="noStrike" baseline="0">
            <a:solidFill>
              <a:schemeClr val="dk1"/>
            </a:solidFill>
            <a:effectLst/>
            <a:latin typeface="+mn-lt"/>
            <a:ea typeface="+mn-ea"/>
            <a:cs typeface="+mn-cs"/>
          </a:endParaRPr>
        </a:p>
        <a:p>
          <a:r>
            <a:rPr lang="en-US" sz="1100" b="1" i="0" u="none" strike="noStrike" baseline="0">
              <a:solidFill>
                <a:schemeClr val="dk1"/>
              </a:solidFill>
              <a:effectLst/>
              <a:latin typeface="+mn-lt"/>
              <a:ea typeface="+mn-ea"/>
              <a:cs typeface="+mn-cs"/>
            </a:rPr>
            <a:t>(13) Expected Member Months</a:t>
          </a:r>
        </a:p>
        <a:p>
          <a:endParaRPr lang="en-US" sz="1100" b="1" i="0" u="none" strike="noStrike" baseline="0">
            <a:solidFill>
              <a:schemeClr val="dk1"/>
            </a:solidFill>
            <a:effectLst/>
            <a:latin typeface="+mn-lt"/>
            <a:ea typeface="+mn-ea"/>
            <a:cs typeface="+mn-cs"/>
          </a:endParaRPr>
        </a:p>
        <a:p>
          <a:r>
            <a:rPr lang="en-US" b="0" i="1"/>
            <a:t>This section is for informational use only. Please provide an estimate of expected</a:t>
          </a:r>
          <a:r>
            <a:rPr lang="en-US" b="0" i="1" baseline="0"/>
            <a:t> member distribution by plan and enrollment tier, based on the expectation that the ratio of employee contributions will match the tier factors in Worksheet 1.</a:t>
          </a:r>
          <a:endParaRPr lang="en-US" b="0" i="1"/>
        </a:p>
        <a:p>
          <a:r>
            <a:rPr lang="en-US"/>
            <a:t> </a:t>
          </a:r>
        </a:p>
        <a:p>
          <a:r>
            <a:rPr lang="en-US" sz="1100" b="1" i="0" u="sng">
              <a:solidFill>
                <a:schemeClr val="dk1"/>
              </a:solidFill>
              <a:effectLst/>
              <a:latin typeface="+mn-lt"/>
              <a:ea typeface="+mn-ea"/>
              <a:cs typeface="+mn-cs"/>
            </a:rPr>
            <a:t>Worksheet 3 - </a:t>
          </a:r>
          <a:r>
            <a:rPr lang="en-US" sz="1100" b="1" i="0" u="sng" baseline="0">
              <a:solidFill>
                <a:schemeClr val="dk1"/>
              </a:solidFill>
              <a:effectLst/>
              <a:latin typeface="+mn-lt"/>
              <a:ea typeface="+mn-ea"/>
              <a:cs typeface="+mn-cs"/>
            </a:rPr>
            <a:t>Base Population Demographics</a:t>
          </a:r>
        </a:p>
        <a:p>
          <a:endParaRPr lang="en-US" sz="1100" b="0" i="0" u="none" baseline="0">
            <a:solidFill>
              <a:schemeClr val="dk1"/>
            </a:solidFill>
            <a:effectLst/>
            <a:latin typeface="+mn-lt"/>
            <a:ea typeface="+mn-ea"/>
            <a:cs typeface="+mn-cs"/>
          </a:endParaRPr>
        </a:p>
        <a:p>
          <a:r>
            <a:rPr lang="en-US" sz="1100" b="0" i="1" u="none" baseline="0">
              <a:solidFill>
                <a:schemeClr val="dk1"/>
              </a:solidFill>
              <a:effectLst/>
              <a:latin typeface="+mn-lt"/>
              <a:ea typeface="+mn-ea"/>
              <a:cs typeface="+mn-cs"/>
            </a:rPr>
            <a:t>Member month counts by age, gender, and employee/dependent for the population used in the base period experience, consistent with the categories in the OIC K-12 Carrier Data Call. Age should be defined based on the member's age at the conclusion of the base period.</a:t>
          </a:r>
        </a:p>
        <a:p>
          <a:endParaRPr lang="en-US" sz="1100" b="0" i="0" u="none"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1" i="0" u="sng">
              <a:solidFill>
                <a:schemeClr val="dk1"/>
              </a:solidFill>
              <a:effectLst/>
              <a:latin typeface="+mn-lt"/>
              <a:ea typeface="+mn-ea"/>
              <a:cs typeface="+mn-cs"/>
            </a:rPr>
            <a:t>Worksheet 5 - </a:t>
          </a:r>
          <a:r>
            <a:rPr lang="en-US" sz="1100" b="1" i="0" u="sng" baseline="0">
              <a:solidFill>
                <a:schemeClr val="dk1"/>
              </a:solidFill>
              <a:effectLst/>
              <a:latin typeface="+mn-lt"/>
              <a:ea typeface="+mn-ea"/>
              <a:cs typeface="+mn-cs"/>
            </a:rPr>
            <a:t>Base Population Area Distribution</a:t>
          </a:r>
          <a:endParaRPr lang="en-US">
            <a:effectLst/>
          </a:endParaRPr>
        </a:p>
        <a:p>
          <a:endParaRPr lang="en-US" sz="1100" b="1" i="0" u="sng" baseline="0">
            <a:solidFill>
              <a:schemeClr val="dk1"/>
            </a:solidFill>
            <a:effectLst/>
            <a:latin typeface="+mn-lt"/>
            <a:ea typeface="+mn-ea"/>
            <a:cs typeface="+mn-cs"/>
          </a:endParaRPr>
        </a:p>
        <a:p>
          <a:r>
            <a:rPr lang="en-US" sz="1100" b="0" i="1" u="none" baseline="0">
              <a:solidFill>
                <a:schemeClr val="dk1"/>
              </a:solidFill>
              <a:effectLst/>
              <a:latin typeface="+mn-lt"/>
              <a:ea typeface="+mn-ea"/>
              <a:cs typeface="+mn-cs"/>
            </a:rPr>
            <a:t>Member month counts by county for the population used in the base period experience.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tabSelected="1" zoomScale="130" zoomScaleNormal="130" workbookViewId="0"/>
  </sheetViews>
  <sheetFormatPr defaultRowHeight="12.75" x14ac:dyDescent="0.2"/>
  <cols>
    <col min="1" max="16384" width="9.140625" style="17"/>
  </cols>
  <sheetData>
    <row r="1" spans="1:1" ht="15" x14ac:dyDescent="0.25">
      <c r="A1" s="1" t="s">
        <v>0</v>
      </c>
    </row>
    <row r="2" spans="1:1" ht="15" x14ac:dyDescent="0.25">
      <c r="A2" s="1" t="s">
        <v>213</v>
      </c>
    </row>
    <row r="3" spans="1:1" ht="15" x14ac:dyDescent="0.25">
      <c r="A3" s="1" t="s">
        <v>55</v>
      </c>
    </row>
  </sheetData>
  <printOptions horizontalCentered="1"/>
  <pageMargins left="0.7" right="0.7" top="0.75" bottom="0.75" header="0.3" footer="0.25"/>
  <pageSetup orientation="portrait" r:id="rId1"/>
  <headerFooter>
    <oddFooter>&amp;L_x000D__x000D_&amp;"Times New Roman, Regular"&amp;8  &amp;D &amp;T_x000D_&amp;Z&amp;F\ [&amp;A] &amp;C&amp;"Times New Roman,Bold"&amp;12Milliman
&amp;R_x000D__x000D_&amp;"Times New Roman,Regular"&amp;8Page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0"/>
  <sheetViews>
    <sheetView workbookViewId="0">
      <pane ySplit="7" topLeftCell="A8" activePane="bottomLeft" state="frozen"/>
      <selection pane="bottomLeft"/>
    </sheetView>
  </sheetViews>
  <sheetFormatPr defaultRowHeight="14.25" x14ac:dyDescent="0.2"/>
  <cols>
    <col min="1" max="1" width="15.42578125" style="2" customWidth="1"/>
    <col min="2" max="2" width="37.42578125" style="2" customWidth="1"/>
    <col min="3" max="3" width="17.42578125" style="2" bestFit="1" customWidth="1"/>
    <col min="4" max="4" width="11.140625" style="2" bestFit="1" customWidth="1"/>
    <col min="5" max="5" width="37.140625" style="2" bestFit="1" customWidth="1"/>
    <col min="6" max="7" width="9.85546875" style="2" bestFit="1" customWidth="1"/>
    <col min="8" max="16384" width="9.140625" style="2"/>
  </cols>
  <sheetData>
    <row r="1" spans="1:5" ht="15" x14ac:dyDescent="0.25">
      <c r="A1" s="1" t="s">
        <v>0</v>
      </c>
    </row>
    <row r="2" spans="1:5" ht="15" x14ac:dyDescent="0.25">
      <c r="A2" s="1" t="s">
        <v>213</v>
      </c>
    </row>
    <row r="3" spans="1:5" ht="15" x14ac:dyDescent="0.25">
      <c r="A3" s="1" t="s">
        <v>99</v>
      </c>
    </row>
    <row r="4" spans="1:5" ht="15" x14ac:dyDescent="0.25">
      <c r="A4" s="1" t="s">
        <v>174</v>
      </c>
    </row>
    <row r="7" spans="1:5" ht="15" x14ac:dyDescent="0.25">
      <c r="A7" s="1" t="s">
        <v>57</v>
      </c>
      <c r="E7" s="1" t="s">
        <v>168</v>
      </c>
    </row>
    <row r="8" spans="1:5" ht="15" x14ac:dyDescent="0.25">
      <c r="A8" s="18" t="s">
        <v>58</v>
      </c>
      <c r="B8" s="1" t="s">
        <v>1</v>
      </c>
    </row>
    <row r="9" spans="1:5" x14ac:dyDescent="0.2">
      <c r="A9" s="18" t="s">
        <v>62</v>
      </c>
      <c r="B9" s="3" t="s">
        <v>180</v>
      </c>
      <c r="C9" s="32"/>
    </row>
    <row r="10" spans="1:5" x14ac:dyDescent="0.2">
      <c r="A10" s="18" t="s">
        <v>59</v>
      </c>
      <c r="B10" s="3" t="s">
        <v>181</v>
      </c>
      <c r="C10" s="32"/>
    </row>
    <row r="11" spans="1:5" x14ac:dyDescent="0.2">
      <c r="A11" s="18" t="s">
        <v>60</v>
      </c>
      <c r="B11" s="3" t="s">
        <v>56</v>
      </c>
      <c r="C11" s="30"/>
    </row>
    <row r="12" spans="1:5" x14ac:dyDescent="0.2">
      <c r="A12" s="18" t="s">
        <v>61</v>
      </c>
      <c r="B12" s="3" t="s">
        <v>2</v>
      </c>
      <c r="C12" s="4"/>
    </row>
    <row r="13" spans="1:5" x14ac:dyDescent="0.2">
      <c r="A13" s="18" t="s">
        <v>179</v>
      </c>
      <c r="B13" s="3" t="s">
        <v>12</v>
      </c>
      <c r="C13" s="25">
        <f>IF(C12=0,0,C11/C12)</f>
        <v>0</v>
      </c>
    </row>
    <row r="14" spans="1:5" x14ac:dyDescent="0.2">
      <c r="A14" s="18"/>
    </row>
    <row r="15" spans="1:5" ht="17.25" x14ac:dyDescent="0.25">
      <c r="A15" s="19" t="s">
        <v>63</v>
      </c>
      <c r="B15" s="1" t="s">
        <v>153</v>
      </c>
    </row>
    <row r="16" spans="1:5" x14ac:dyDescent="0.2">
      <c r="A16" s="18" t="s">
        <v>64</v>
      </c>
      <c r="B16" s="3" t="s">
        <v>3</v>
      </c>
      <c r="C16" s="6"/>
    </row>
    <row r="17" spans="1:5" x14ac:dyDescent="0.2">
      <c r="A17" s="18" t="s">
        <v>65</v>
      </c>
      <c r="B17" s="3" t="s">
        <v>5</v>
      </c>
      <c r="C17" s="6"/>
    </row>
    <row r="18" spans="1:5" x14ac:dyDescent="0.2">
      <c r="A18" s="18" t="s">
        <v>66</v>
      </c>
      <c r="B18" s="3" t="s">
        <v>4</v>
      </c>
      <c r="C18" s="6"/>
    </row>
    <row r="19" spans="1:5" x14ac:dyDescent="0.2">
      <c r="A19" s="18" t="s">
        <v>67</v>
      </c>
      <c r="B19" s="3" t="s">
        <v>6</v>
      </c>
      <c r="C19" s="6"/>
    </row>
    <row r="20" spans="1:5" x14ac:dyDescent="0.2">
      <c r="A20" s="18"/>
    </row>
    <row r="21" spans="1:5" ht="15" x14ac:dyDescent="0.25">
      <c r="A21" s="19" t="s">
        <v>68</v>
      </c>
      <c r="B21" s="1" t="s">
        <v>150</v>
      </c>
      <c r="C21" s="25">
        <f>PRODUCT(C13,C16:C19)</f>
        <v>0</v>
      </c>
    </row>
    <row r="22" spans="1:5" x14ac:dyDescent="0.2">
      <c r="A22" s="18"/>
    </row>
    <row r="23" spans="1:5" ht="17.25" x14ac:dyDescent="0.25">
      <c r="A23" s="19" t="s">
        <v>69</v>
      </c>
      <c r="B23" s="1" t="s">
        <v>154</v>
      </c>
    </row>
    <row r="24" spans="1:5" x14ac:dyDescent="0.2">
      <c r="A24" s="19" t="s">
        <v>70</v>
      </c>
      <c r="B24" s="3" t="s">
        <v>8</v>
      </c>
      <c r="C24" s="6"/>
    </row>
    <row r="25" spans="1:5" x14ac:dyDescent="0.2">
      <c r="A25" s="18" t="s">
        <v>71</v>
      </c>
      <c r="B25" s="3" t="s">
        <v>9</v>
      </c>
      <c r="C25" s="7" t="s">
        <v>14</v>
      </c>
    </row>
    <row r="26" spans="1:5" x14ac:dyDescent="0.2">
      <c r="A26" s="18" t="s">
        <v>72</v>
      </c>
      <c r="B26" s="3" t="s">
        <v>10</v>
      </c>
      <c r="C26" s="6"/>
      <c r="E26" s="6"/>
    </row>
    <row r="27" spans="1:5" x14ac:dyDescent="0.2">
      <c r="A27" s="18" t="s">
        <v>73</v>
      </c>
      <c r="B27" s="3" t="s">
        <v>11</v>
      </c>
      <c r="C27" s="6"/>
      <c r="E27" s="6"/>
    </row>
    <row r="28" spans="1:5" x14ac:dyDescent="0.2">
      <c r="A28" s="18"/>
    </row>
    <row r="29" spans="1:5" ht="15" x14ac:dyDescent="0.25">
      <c r="A29" s="19" t="s">
        <v>74</v>
      </c>
      <c r="B29" s="1" t="s">
        <v>151</v>
      </c>
      <c r="C29" s="25">
        <f>PRODUCT(C21,C24:C27)</f>
        <v>0</v>
      </c>
    </row>
    <row r="30" spans="1:5" x14ac:dyDescent="0.2">
      <c r="A30" s="18"/>
    </row>
    <row r="31" spans="1:5" ht="15" x14ac:dyDescent="0.25">
      <c r="A31" s="19" t="s">
        <v>75</v>
      </c>
      <c r="B31" s="1" t="s">
        <v>20</v>
      </c>
    </row>
    <row r="32" spans="1:5" x14ac:dyDescent="0.2">
      <c r="A32" s="18" t="s">
        <v>76</v>
      </c>
      <c r="B32" s="3" t="s">
        <v>21</v>
      </c>
      <c r="C32" s="13"/>
    </row>
    <row r="33" spans="1:7" x14ac:dyDescent="0.2">
      <c r="A33" s="18" t="s">
        <v>77</v>
      </c>
      <c r="B33" s="3" t="s">
        <v>23</v>
      </c>
      <c r="C33" s="13"/>
    </row>
    <row r="34" spans="1:7" x14ac:dyDescent="0.2">
      <c r="A34" s="18" t="s">
        <v>78</v>
      </c>
      <c r="B34" s="3" t="s">
        <v>24</v>
      </c>
      <c r="C34" s="13"/>
    </row>
    <row r="35" spans="1:7" x14ac:dyDescent="0.2">
      <c r="A35" s="18" t="s">
        <v>79</v>
      </c>
      <c r="B35" s="3" t="s">
        <v>22</v>
      </c>
      <c r="C35" s="13"/>
    </row>
    <row r="36" spans="1:7" x14ac:dyDescent="0.2">
      <c r="A36" s="18"/>
      <c r="B36" s="3"/>
    </row>
    <row r="37" spans="1:7" ht="15" x14ac:dyDescent="0.25">
      <c r="A37" s="19" t="s">
        <v>80</v>
      </c>
      <c r="B37" s="1" t="s">
        <v>155</v>
      </c>
      <c r="C37" s="14">
        <f>SUM(C32:C35)</f>
        <v>0</v>
      </c>
    </row>
    <row r="38" spans="1:7" x14ac:dyDescent="0.2">
      <c r="A38" s="18"/>
    </row>
    <row r="39" spans="1:7" ht="15" x14ac:dyDescent="0.25">
      <c r="A39" s="19" t="s">
        <v>81</v>
      </c>
      <c r="B39" s="1" t="s">
        <v>15</v>
      </c>
      <c r="C39" s="2" t="s">
        <v>178</v>
      </c>
      <c r="E39" s="1" t="s">
        <v>54</v>
      </c>
    </row>
    <row r="40" spans="1:7" x14ac:dyDescent="0.2">
      <c r="A40" s="18" t="s">
        <v>82</v>
      </c>
      <c r="B40" s="3" t="s">
        <v>16</v>
      </c>
      <c r="C40" s="15"/>
      <c r="E40" s="20">
        <v>1</v>
      </c>
    </row>
    <row r="41" spans="1:7" x14ac:dyDescent="0.2">
      <c r="A41" s="18" t="s">
        <v>83</v>
      </c>
      <c r="B41" s="3" t="s">
        <v>17</v>
      </c>
      <c r="C41" s="15"/>
      <c r="E41" s="20">
        <v>2</v>
      </c>
    </row>
    <row r="42" spans="1:7" x14ac:dyDescent="0.2">
      <c r="A42" s="18" t="s">
        <v>84</v>
      </c>
      <c r="B42" s="3" t="s">
        <v>18</v>
      </c>
      <c r="C42" s="15"/>
      <c r="E42" s="20">
        <v>1.75</v>
      </c>
      <c r="G42" s="33"/>
    </row>
    <row r="43" spans="1:7" x14ac:dyDescent="0.2">
      <c r="A43" s="18" t="s">
        <v>85</v>
      </c>
      <c r="B43" s="3" t="s">
        <v>19</v>
      </c>
      <c r="C43" s="15"/>
      <c r="E43" s="20">
        <v>2.75</v>
      </c>
    </row>
    <row r="44" spans="1:7" x14ac:dyDescent="0.2">
      <c r="A44" s="18"/>
    </row>
    <row r="45" spans="1:7" ht="15" x14ac:dyDescent="0.25">
      <c r="A45" s="19" t="s">
        <v>86</v>
      </c>
      <c r="B45" s="1" t="s">
        <v>13</v>
      </c>
      <c r="C45" s="8">
        <f>IF(SUM(C40:C43)=0,0,C12/SUMPRODUCT(C40:C43,E40:E43))</f>
        <v>0</v>
      </c>
      <c r="F45" s="33"/>
    </row>
    <row r="46" spans="1:7" x14ac:dyDescent="0.2">
      <c r="F46" s="33"/>
    </row>
    <row r="47" spans="1:7" ht="15" x14ac:dyDescent="0.25">
      <c r="A47" s="2" t="s">
        <v>152</v>
      </c>
      <c r="B47" s="1"/>
      <c r="C47" s="5"/>
      <c r="F47" s="33"/>
    </row>
    <row r="55" spans="5:5" x14ac:dyDescent="0.2">
      <c r="E55" s="18"/>
    </row>
    <row r="56" spans="5:5" x14ac:dyDescent="0.2">
      <c r="E56" s="18"/>
    </row>
    <row r="57" spans="5:5" x14ac:dyDescent="0.2">
      <c r="E57" s="18"/>
    </row>
    <row r="58" spans="5:5" x14ac:dyDescent="0.2">
      <c r="E58" s="18"/>
    </row>
    <row r="59" spans="5:5" x14ac:dyDescent="0.2">
      <c r="E59" s="18"/>
    </row>
    <row r="60" spans="5:5" x14ac:dyDescent="0.2">
      <c r="E60" s="19"/>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6"/>
  <sheetViews>
    <sheetView workbookViewId="0">
      <pane xSplit="2" ySplit="8" topLeftCell="C9" activePane="bottomRight" state="frozen"/>
      <selection pane="topRight" activeCell="C1" sqref="C1"/>
      <selection pane="bottomLeft" activeCell="A9" sqref="A9"/>
      <selection pane="bottomRight"/>
    </sheetView>
  </sheetViews>
  <sheetFormatPr defaultRowHeight="14.25" x14ac:dyDescent="0.2"/>
  <cols>
    <col min="1" max="1" width="15.42578125" style="2" customWidth="1"/>
    <col min="2" max="2" width="31.28515625" style="2" customWidth="1"/>
    <col min="3" max="5" width="19" style="2" bestFit="1" customWidth="1"/>
    <col min="6" max="6" width="2.140625" style="2" customWidth="1"/>
    <col min="7" max="10" width="19" style="2" bestFit="1" customWidth="1"/>
    <col min="11" max="11" width="9.140625" style="2"/>
    <col min="12" max="12" width="37.140625" style="2" bestFit="1" customWidth="1"/>
    <col min="13" max="16384" width="9.140625" style="2"/>
  </cols>
  <sheetData>
    <row r="1" spans="1:12" ht="15" x14ac:dyDescent="0.25">
      <c r="A1" s="1" t="s">
        <v>0</v>
      </c>
    </row>
    <row r="2" spans="1:12" ht="15" x14ac:dyDescent="0.25">
      <c r="A2" s="1" t="s">
        <v>213</v>
      </c>
    </row>
    <row r="3" spans="1:12" ht="15" x14ac:dyDescent="0.25">
      <c r="A3" s="1" t="s">
        <v>100</v>
      </c>
    </row>
    <row r="4" spans="1:12" ht="15" x14ac:dyDescent="0.25">
      <c r="A4" s="1" t="s">
        <v>32</v>
      </c>
    </row>
    <row r="7" spans="1:12" ht="15" x14ac:dyDescent="0.25">
      <c r="A7" s="1" t="s">
        <v>57</v>
      </c>
      <c r="C7" s="22" t="s">
        <v>33</v>
      </c>
      <c r="D7" s="21"/>
      <c r="E7" s="21"/>
      <c r="F7" s="21"/>
      <c r="G7" s="21"/>
      <c r="H7" s="21"/>
      <c r="I7" s="21"/>
      <c r="J7" s="21"/>
      <c r="L7" s="1" t="s">
        <v>168</v>
      </c>
    </row>
    <row r="8" spans="1:12" ht="15" x14ac:dyDescent="0.25">
      <c r="B8" s="1"/>
      <c r="C8" s="23" t="s">
        <v>34</v>
      </c>
      <c r="D8" s="23" t="s">
        <v>35</v>
      </c>
      <c r="E8" s="23" t="s">
        <v>36</v>
      </c>
      <c r="F8" s="23"/>
      <c r="G8" s="23" t="s">
        <v>37</v>
      </c>
      <c r="H8" s="23" t="s">
        <v>38</v>
      </c>
      <c r="I8" s="23" t="s">
        <v>39</v>
      </c>
      <c r="J8" s="23" t="s">
        <v>214</v>
      </c>
    </row>
    <row r="9" spans="1:12" ht="15" x14ac:dyDescent="0.25">
      <c r="A9" s="18" t="s">
        <v>58</v>
      </c>
      <c r="B9" s="1" t="s">
        <v>215</v>
      </c>
      <c r="C9" s="24">
        <f>'Base Rate Devel'!$C$29</f>
        <v>0</v>
      </c>
      <c r="D9" s="24">
        <f>'Base Rate Devel'!$C$29</f>
        <v>0</v>
      </c>
      <c r="E9" s="24">
        <f>'Base Rate Devel'!$C$29</f>
        <v>0</v>
      </c>
      <c r="F9" s="24"/>
      <c r="G9" s="24">
        <f>'Base Rate Devel'!$C$29</f>
        <v>0</v>
      </c>
      <c r="H9" s="24">
        <f>'Base Rate Devel'!$C$29</f>
        <v>0</v>
      </c>
      <c r="I9" s="24">
        <f>'Base Rate Devel'!$C$29</f>
        <v>0</v>
      </c>
      <c r="J9" s="24">
        <f>'Base Rate Devel'!$C$29</f>
        <v>0</v>
      </c>
    </row>
    <row r="10" spans="1:12" x14ac:dyDescent="0.2">
      <c r="A10" s="18"/>
    </row>
    <row r="11" spans="1:12" ht="15" x14ac:dyDescent="0.25">
      <c r="A11" s="19" t="s">
        <v>63</v>
      </c>
      <c r="B11" s="1" t="s">
        <v>43</v>
      </c>
      <c r="C11" s="6"/>
      <c r="D11" s="6"/>
      <c r="E11" s="6"/>
      <c r="G11" s="15"/>
      <c r="H11" s="15"/>
      <c r="I11" s="15"/>
      <c r="J11" s="15"/>
    </row>
    <row r="12" spans="1:12" x14ac:dyDescent="0.2">
      <c r="A12" s="18"/>
    </row>
    <row r="13" spans="1:12" ht="15" x14ac:dyDescent="0.25">
      <c r="A13" s="19" t="s">
        <v>68</v>
      </c>
      <c r="B13" s="1" t="s">
        <v>40</v>
      </c>
    </row>
    <row r="14" spans="1:12" x14ac:dyDescent="0.2">
      <c r="A14" s="2" t="s">
        <v>87</v>
      </c>
      <c r="B14" s="3" t="s">
        <v>41</v>
      </c>
      <c r="C14" s="6"/>
      <c r="D14" s="6"/>
      <c r="E14" s="6"/>
      <c r="G14" s="15"/>
      <c r="H14" s="15"/>
      <c r="I14" s="15"/>
      <c r="J14" s="15"/>
    </row>
    <row r="15" spans="1:12" x14ac:dyDescent="0.2">
      <c r="A15" s="18" t="s">
        <v>88</v>
      </c>
      <c r="B15" s="3" t="s">
        <v>42</v>
      </c>
      <c r="C15" s="6"/>
      <c r="D15" s="6"/>
      <c r="E15" s="6"/>
      <c r="G15" s="15"/>
      <c r="H15" s="15"/>
      <c r="I15" s="15"/>
      <c r="J15" s="15"/>
    </row>
    <row r="16" spans="1:12" x14ac:dyDescent="0.2">
      <c r="A16" s="18"/>
    </row>
    <row r="17" spans="1:12" ht="15" x14ac:dyDescent="0.25">
      <c r="A17" s="19" t="s">
        <v>69</v>
      </c>
      <c r="B17" s="1" t="s">
        <v>7</v>
      </c>
    </row>
    <row r="18" spans="1:12" x14ac:dyDescent="0.2">
      <c r="A18" s="19" t="s">
        <v>70</v>
      </c>
      <c r="B18" s="3" t="s">
        <v>44</v>
      </c>
      <c r="C18" s="6"/>
      <c r="D18" s="6"/>
      <c r="E18" s="6"/>
      <c r="G18" s="15"/>
      <c r="H18" s="15"/>
      <c r="I18" s="15"/>
      <c r="J18" s="15"/>
    </row>
    <row r="19" spans="1:12" x14ac:dyDescent="0.2">
      <c r="A19" s="18" t="s">
        <v>71</v>
      </c>
      <c r="B19" s="3" t="s">
        <v>9</v>
      </c>
      <c r="C19" s="7" t="s">
        <v>14</v>
      </c>
      <c r="D19" s="7" t="s">
        <v>14</v>
      </c>
      <c r="E19" s="7" t="s">
        <v>14</v>
      </c>
      <c r="G19" s="7" t="s">
        <v>14</v>
      </c>
      <c r="H19" s="7" t="s">
        <v>14</v>
      </c>
      <c r="I19" s="7" t="s">
        <v>14</v>
      </c>
      <c r="J19" s="7" t="s">
        <v>14</v>
      </c>
    </row>
    <row r="20" spans="1:12" x14ac:dyDescent="0.2">
      <c r="A20" s="18" t="s">
        <v>72</v>
      </c>
      <c r="B20" s="3" t="s">
        <v>10</v>
      </c>
      <c r="C20" s="6"/>
      <c r="D20" s="6"/>
      <c r="E20" s="6"/>
      <c r="G20" s="6"/>
      <c r="H20" s="6"/>
      <c r="I20" s="6"/>
      <c r="J20" s="6"/>
      <c r="L20" s="6"/>
    </row>
    <row r="21" spans="1:12" x14ac:dyDescent="0.2">
      <c r="A21" s="18" t="s">
        <v>73</v>
      </c>
      <c r="B21" s="3" t="s">
        <v>11</v>
      </c>
      <c r="C21" s="6"/>
      <c r="D21" s="6"/>
      <c r="E21" s="6"/>
      <c r="G21" s="6"/>
      <c r="H21" s="6"/>
      <c r="I21" s="6"/>
      <c r="J21" s="6"/>
      <c r="L21" s="6"/>
    </row>
    <row r="22" spans="1:12" x14ac:dyDescent="0.2">
      <c r="A22" s="18" t="s">
        <v>91</v>
      </c>
    </row>
    <row r="23" spans="1:12" x14ac:dyDescent="0.2">
      <c r="A23" s="19" t="s">
        <v>74</v>
      </c>
      <c r="B23" s="2" t="s">
        <v>45</v>
      </c>
      <c r="C23" s="25">
        <f>PRODUCT(C9,C14:C15,C18:C21)</f>
        <v>0</v>
      </c>
      <c r="D23" s="25">
        <f>PRODUCT(D9,D14:D15,D18:D21)</f>
        <v>0</v>
      </c>
      <c r="E23" s="25">
        <f>PRODUCT(E9,E14:E15,E18:E21)</f>
        <v>0</v>
      </c>
      <c r="F23" s="24"/>
      <c r="G23" s="25">
        <f>PRODUCT(G9,G14:G15,G18:G21)</f>
        <v>0</v>
      </c>
      <c r="H23" s="25">
        <f>PRODUCT(H9,H14:H15,H18:H21)</f>
        <v>0</v>
      </c>
      <c r="I23" s="25">
        <f>PRODUCT(I9,I14:I15,I18:I21)</f>
        <v>0</v>
      </c>
      <c r="J23" s="25">
        <f>PRODUCT(J9,J14:J15,J18:J21)</f>
        <v>0</v>
      </c>
    </row>
    <row r="24" spans="1:12" x14ac:dyDescent="0.2">
      <c r="A24" s="19"/>
    </row>
    <row r="25" spans="1:12" ht="15" x14ac:dyDescent="0.25">
      <c r="A25" s="19" t="s">
        <v>75</v>
      </c>
      <c r="B25" s="1" t="s">
        <v>52</v>
      </c>
    </row>
    <row r="26" spans="1:12" x14ac:dyDescent="0.2">
      <c r="A26" s="19"/>
      <c r="B26" s="18" t="s">
        <v>92</v>
      </c>
    </row>
    <row r="27" spans="1:12" x14ac:dyDescent="0.2">
      <c r="A27" s="18" t="s">
        <v>76</v>
      </c>
      <c r="B27" s="3" t="s">
        <v>51</v>
      </c>
      <c r="C27" s="26"/>
      <c r="D27" s="26"/>
      <c r="E27" s="26"/>
      <c r="F27" s="24"/>
      <c r="G27" s="26"/>
      <c r="H27" s="26"/>
      <c r="I27" s="26"/>
      <c r="J27" s="26"/>
    </row>
    <row r="28" spans="1:12" x14ac:dyDescent="0.2">
      <c r="A28" s="19"/>
      <c r="C28" s="24"/>
      <c r="D28" s="24"/>
      <c r="E28" s="24"/>
      <c r="F28" s="24"/>
      <c r="G28" s="24"/>
      <c r="H28" s="24"/>
      <c r="I28" s="24"/>
      <c r="J28" s="24"/>
    </row>
    <row r="29" spans="1:12" x14ac:dyDescent="0.2">
      <c r="A29" s="18"/>
      <c r="B29" s="18" t="s">
        <v>93</v>
      </c>
      <c r="C29" s="24"/>
      <c r="D29" s="24"/>
      <c r="E29" s="24"/>
      <c r="F29" s="24"/>
      <c r="G29" s="24"/>
      <c r="H29" s="24"/>
      <c r="I29" s="24"/>
      <c r="J29" s="24"/>
    </row>
    <row r="30" spans="1:12" x14ac:dyDescent="0.2">
      <c r="A30" s="18" t="s">
        <v>77</v>
      </c>
      <c r="B30" s="3" t="s">
        <v>48</v>
      </c>
      <c r="C30" s="27" t="s">
        <v>14</v>
      </c>
      <c r="D30" s="27" t="s">
        <v>14</v>
      </c>
      <c r="E30" s="27" t="s">
        <v>14</v>
      </c>
      <c r="F30" s="24"/>
      <c r="G30" s="26"/>
      <c r="H30" s="26"/>
      <c r="I30" s="26"/>
      <c r="J30" s="26"/>
      <c r="L30" s="6"/>
    </row>
    <row r="31" spans="1:12" x14ac:dyDescent="0.2">
      <c r="A31" s="18" t="s">
        <v>78</v>
      </c>
      <c r="B31" s="3" t="s">
        <v>49</v>
      </c>
      <c r="C31" s="27" t="s">
        <v>14</v>
      </c>
      <c r="D31" s="27" t="s">
        <v>14</v>
      </c>
      <c r="E31" s="27" t="s">
        <v>14</v>
      </c>
      <c r="F31" s="24"/>
      <c r="G31" s="26"/>
      <c r="H31" s="26"/>
      <c r="I31" s="26"/>
      <c r="J31" s="26"/>
      <c r="L31" s="6"/>
    </row>
    <row r="32" spans="1:12" x14ac:dyDescent="0.2">
      <c r="A32" s="18" t="s">
        <v>79</v>
      </c>
      <c r="B32" s="3" t="s">
        <v>95</v>
      </c>
      <c r="C32" s="27" t="s">
        <v>14</v>
      </c>
      <c r="D32" s="27" t="s">
        <v>14</v>
      </c>
      <c r="E32" s="27" t="s">
        <v>14</v>
      </c>
      <c r="F32" s="24"/>
      <c r="G32" s="26"/>
      <c r="H32" s="26"/>
      <c r="I32" s="26"/>
      <c r="J32" s="26"/>
      <c r="L32" s="6"/>
    </row>
    <row r="33" spans="1:12" x14ac:dyDescent="0.2">
      <c r="A33" s="18" t="s">
        <v>97</v>
      </c>
      <c r="B33" s="3" t="s">
        <v>96</v>
      </c>
      <c r="C33" s="27" t="s">
        <v>14</v>
      </c>
      <c r="D33" s="27" t="s">
        <v>14</v>
      </c>
      <c r="E33" s="27" t="s">
        <v>14</v>
      </c>
      <c r="F33" s="24"/>
      <c r="G33" s="26"/>
      <c r="H33" s="26"/>
      <c r="I33" s="26"/>
      <c r="J33" s="26"/>
      <c r="L33" s="6"/>
    </row>
    <row r="34" spans="1:12" x14ac:dyDescent="0.2">
      <c r="A34" s="18" t="s">
        <v>98</v>
      </c>
      <c r="B34" s="3" t="s">
        <v>162</v>
      </c>
      <c r="C34" s="27" t="s">
        <v>14</v>
      </c>
      <c r="D34" s="27" t="s">
        <v>14</v>
      </c>
      <c r="E34" s="27" t="s">
        <v>14</v>
      </c>
      <c r="F34" s="24"/>
      <c r="G34" s="26"/>
      <c r="H34" s="26"/>
      <c r="I34" s="26"/>
      <c r="J34" s="26"/>
      <c r="L34" s="6"/>
    </row>
    <row r="35" spans="1:12" x14ac:dyDescent="0.2">
      <c r="A35" s="19"/>
      <c r="C35" s="24"/>
      <c r="D35" s="24"/>
      <c r="E35" s="24"/>
      <c r="F35" s="24"/>
      <c r="G35" s="24"/>
      <c r="H35" s="24"/>
      <c r="I35" s="24"/>
      <c r="J35" s="24"/>
    </row>
    <row r="36" spans="1:12" x14ac:dyDescent="0.2">
      <c r="A36" s="18"/>
      <c r="B36" s="18" t="s">
        <v>94</v>
      </c>
      <c r="C36" s="24"/>
      <c r="D36" s="24"/>
      <c r="E36" s="24"/>
      <c r="F36" s="24"/>
      <c r="G36" s="24"/>
      <c r="H36" s="24"/>
      <c r="I36" s="24"/>
      <c r="J36" s="24"/>
    </row>
    <row r="37" spans="1:12" x14ac:dyDescent="0.2">
      <c r="A37" s="18" t="s">
        <v>157</v>
      </c>
      <c r="B37" s="3" t="s">
        <v>163</v>
      </c>
      <c r="C37" s="27" t="s">
        <v>14</v>
      </c>
      <c r="D37" s="27" t="s">
        <v>14</v>
      </c>
      <c r="E37" s="27" t="s">
        <v>14</v>
      </c>
      <c r="F37" s="24"/>
      <c r="G37" s="26"/>
      <c r="H37" s="26"/>
      <c r="I37" s="26"/>
      <c r="J37" s="26"/>
      <c r="L37" s="6"/>
    </row>
    <row r="38" spans="1:12" x14ac:dyDescent="0.2">
      <c r="A38" s="18" t="s">
        <v>158</v>
      </c>
      <c r="B38" s="3" t="s">
        <v>164</v>
      </c>
      <c r="C38" s="27" t="s">
        <v>14</v>
      </c>
      <c r="D38" s="27" t="s">
        <v>14</v>
      </c>
      <c r="E38" s="27" t="s">
        <v>14</v>
      </c>
      <c r="F38" s="24"/>
      <c r="G38" s="26"/>
      <c r="H38" s="26"/>
      <c r="I38" s="26"/>
      <c r="J38" s="26"/>
      <c r="L38" s="6"/>
    </row>
    <row r="39" spans="1:12" x14ac:dyDescent="0.2">
      <c r="A39" s="18" t="s">
        <v>159</v>
      </c>
      <c r="B39" s="3" t="s">
        <v>165</v>
      </c>
      <c r="C39" s="27" t="s">
        <v>14</v>
      </c>
      <c r="D39" s="27" t="s">
        <v>14</v>
      </c>
      <c r="E39" s="27" t="s">
        <v>14</v>
      </c>
      <c r="F39" s="24"/>
      <c r="G39" s="26"/>
      <c r="H39" s="26"/>
      <c r="I39" s="26"/>
      <c r="J39" s="26"/>
      <c r="L39" s="6"/>
    </row>
    <row r="40" spans="1:12" x14ac:dyDescent="0.2">
      <c r="A40" s="18" t="s">
        <v>160</v>
      </c>
      <c r="B40" s="3" t="s">
        <v>166</v>
      </c>
      <c r="C40" s="27" t="s">
        <v>14</v>
      </c>
      <c r="D40" s="27" t="s">
        <v>14</v>
      </c>
      <c r="E40" s="27" t="s">
        <v>14</v>
      </c>
      <c r="F40" s="24"/>
      <c r="G40" s="26"/>
      <c r="H40" s="26"/>
      <c r="I40" s="26"/>
      <c r="J40" s="26"/>
      <c r="L40" s="6"/>
    </row>
    <row r="41" spans="1:12" x14ac:dyDescent="0.2">
      <c r="A41" s="18" t="s">
        <v>161</v>
      </c>
      <c r="B41" s="3" t="s">
        <v>167</v>
      </c>
      <c r="C41" s="27" t="s">
        <v>14</v>
      </c>
      <c r="D41" s="27" t="s">
        <v>14</v>
      </c>
      <c r="E41" s="27" t="s">
        <v>14</v>
      </c>
      <c r="F41" s="24"/>
      <c r="G41" s="26"/>
      <c r="H41" s="26"/>
      <c r="I41" s="26"/>
      <c r="J41" s="26"/>
      <c r="L41" s="6"/>
    </row>
    <row r="42" spans="1:12" x14ac:dyDescent="0.2">
      <c r="A42" s="19"/>
      <c r="C42" s="24"/>
      <c r="D42" s="24"/>
      <c r="E42" s="24"/>
      <c r="F42" s="24"/>
      <c r="G42" s="24"/>
      <c r="H42" s="24"/>
      <c r="I42" s="24"/>
      <c r="J42" s="24"/>
    </row>
    <row r="43" spans="1:12" ht="15" x14ac:dyDescent="0.25">
      <c r="A43" s="18" t="s">
        <v>98</v>
      </c>
      <c r="B43" s="1" t="s">
        <v>50</v>
      </c>
      <c r="C43" s="24">
        <f>SUM(C27:C41)</f>
        <v>0</v>
      </c>
      <c r="D43" s="24">
        <f>SUM(D27:D41)</f>
        <v>0</v>
      </c>
      <c r="E43" s="24">
        <f>SUM(E27:E41)</f>
        <v>0</v>
      </c>
      <c r="F43" s="24"/>
      <c r="G43" s="24">
        <f>SUM(G27:G41)</f>
        <v>0</v>
      </c>
      <c r="H43" s="24">
        <f>SUM(H27:H41)</f>
        <v>0</v>
      </c>
      <c r="I43" s="24">
        <f>SUM(I27:I41)</f>
        <v>0</v>
      </c>
      <c r="J43" s="24">
        <f>SUM(J27:J41)</f>
        <v>0</v>
      </c>
    </row>
    <row r="44" spans="1:12" x14ac:dyDescent="0.2">
      <c r="A44" s="18"/>
      <c r="C44" s="24"/>
      <c r="D44" s="24"/>
      <c r="E44" s="24"/>
      <c r="F44" s="24"/>
      <c r="G44" s="24"/>
      <c r="H44" s="24"/>
      <c r="I44" s="24"/>
      <c r="J44" s="24"/>
    </row>
    <row r="45" spans="1:12" ht="15" x14ac:dyDescent="0.25">
      <c r="A45" s="19" t="s">
        <v>80</v>
      </c>
      <c r="B45" s="1" t="s">
        <v>47</v>
      </c>
      <c r="C45" s="24">
        <f>C23+C43</f>
        <v>0</v>
      </c>
      <c r="D45" s="24">
        <f>D23+D43</f>
        <v>0</v>
      </c>
      <c r="E45" s="24">
        <f>E23+E43</f>
        <v>0</v>
      </c>
      <c r="F45" s="24"/>
      <c r="G45" s="24">
        <f>G23+G43</f>
        <v>0</v>
      </c>
      <c r="H45" s="24">
        <f>H23+H43</f>
        <v>0</v>
      </c>
      <c r="I45" s="24">
        <f>I23+I43</f>
        <v>0</v>
      </c>
      <c r="J45" s="24">
        <f>J23+J43</f>
        <v>0</v>
      </c>
    </row>
    <row r="46" spans="1:12" x14ac:dyDescent="0.2">
      <c r="A46" s="18"/>
    </row>
    <row r="47" spans="1:12" ht="15" x14ac:dyDescent="0.25">
      <c r="A47" s="19" t="s">
        <v>81</v>
      </c>
      <c r="B47" s="1" t="s">
        <v>20</v>
      </c>
      <c r="C47" s="14">
        <f>'Base Rate Devel'!$C$37</f>
        <v>0</v>
      </c>
      <c r="D47" s="14">
        <f>'Base Rate Devel'!$C$37</f>
        <v>0</v>
      </c>
      <c r="E47" s="14">
        <f>'Base Rate Devel'!$C$37</f>
        <v>0</v>
      </c>
      <c r="G47" s="14">
        <f>'Base Rate Devel'!$C$37</f>
        <v>0</v>
      </c>
      <c r="H47" s="14">
        <f>'Base Rate Devel'!$C$37</f>
        <v>0</v>
      </c>
      <c r="I47" s="14">
        <f>'Base Rate Devel'!$C$37</f>
        <v>0</v>
      </c>
      <c r="J47" s="14">
        <f>'Base Rate Devel'!$C$37</f>
        <v>0</v>
      </c>
    </row>
    <row r="48" spans="1:12" x14ac:dyDescent="0.2">
      <c r="A48" s="18"/>
    </row>
    <row r="49" spans="1:12" ht="15" x14ac:dyDescent="0.25">
      <c r="A49" s="19" t="s">
        <v>86</v>
      </c>
      <c r="B49" s="1" t="s">
        <v>46</v>
      </c>
      <c r="C49" s="25">
        <f>IF(C47=1,"N/A",C45/(1-C47))</f>
        <v>0</v>
      </c>
      <c r="D49" s="25">
        <f t="shared" ref="D49:E49" si="0">IF(D47=1,"N/A",D45/(1-D47))</f>
        <v>0</v>
      </c>
      <c r="E49" s="25">
        <f t="shared" si="0"/>
        <v>0</v>
      </c>
      <c r="F49" s="24"/>
      <c r="G49" s="25">
        <f t="shared" ref="G49:J49" si="1">IF(G47=1,"N/A",G45/(1-G47))</f>
        <v>0</v>
      </c>
      <c r="H49" s="25">
        <f t="shared" si="1"/>
        <v>0</v>
      </c>
      <c r="I49" s="25">
        <f t="shared" si="1"/>
        <v>0</v>
      </c>
      <c r="J49" s="25">
        <f t="shared" si="1"/>
        <v>0</v>
      </c>
    </row>
    <row r="50" spans="1:12" x14ac:dyDescent="0.2">
      <c r="A50" s="18"/>
    </row>
    <row r="51" spans="1:12" ht="15" x14ac:dyDescent="0.25">
      <c r="A51" s="19" t="s">
        <v>89</v>
      </c>
      <c r="B51" s="1" t="s">
        <v>13</v>
      </c>
      <c r="C51" s="16">
        <f>'Base Rate Devel'!$C$45</f>
        <v>0</v>
      </c>
      <c r="D51" s="16">
        <f>'Base Rate Devel'!$C$45</f>
        <v>0</v>
      </c>
      <c r="E51" s="16">
        <f>'Base Rate Devel'!$C$45</f>
        <v>0</v>
      </c>
      <c r="G51" s="16">
        <f>'Base Rate Devel'!$C$45</f>
        <v>0</v>
      </c>
      <c r="H51" s="16">
        <f>'Base Rate Devel'!$C$45</f>
        <v>0</v>
      </c>
      <c r="I51" s="16">
        <f>'Base Rate Devel'!$C$45</f>
        <v>0</v>
      </c>
      <c r="J51" s="16">
        <f>'Base Rate Devel'!$C$45</f>
        <v>0</v>
      </c>
    </row>
    <row r="52" spans="1:12" x14ac:dyDescent="0.2">
      <c r="A52" s="18"/>
    </row>
    <row r="53" spans="1:12" ht="15" x14ac:dyDescent="0.25">
      <c r="A53" s="19" t="s">
        <v>90</v>
      </c>
      <c r="B53" s="1" t="s">
        <v>156</v>
      </c>
      <c r="C53" s="28">
        <f>C49*C51</f>
        <v>0</v>
      </c>
      <c r="D53" s="28">
        <f t="shared" ref="D53:E53" si="2">D49*D51</f>
        <v>0</v>
      </c>
      <c r="E53" s="28">
        <f t="shared" si="2"/>
        <v>0</v>
      </c>
      <c r="F53" s="29"/>
      <c r="G53" s="28">
        <f>G49*G51</f>
        <v>0</v>
      </c>
      <c r="H53" s="28">
        <f t="shared" ref="H53:I53" si="3">H49*H51</f>
        <v>0</v>
      </c>
      <c r="I53" s="28">
        <f t="shared" si="3"/>
        <v>0</v>
      </c>
      <c r="J53" s="28">
        <f>J49*J51</f>
        <v>0</v>
      </c>
    </row>
    <row r="54" spans="1:12" x14ac:dyDescent="0.2">
      <c r="L54" s="18"/>
    </row>
    <row r="55" spans="1:12" ht="15" x14ac:dyDescent="0.25">
      <c r="A55" s="19" t="s">
        <v>169</v>
      </c>
      <c r="B55" s="1" t="s">
        <v>185</v>
      </c>
      <c r="L55" s="18"/>
    </row>
    <row r="56" spans="1:12" x14ac:dyDescent="0.2">
      <c r="A56" s="18" t="s">
        <v>170</v>
      </c>
      <c r="B56" s="3" t="s">
        <v>186</v>
      </c>
      <c r="C56" s="4"/>
      <c r="D56" s="4"/>
      <c r="E56" s="4"/>
      <c r="F56" s="31"/>
      <c r="G56" s="4"/>
      <c r="H56" s="4"/>
      <c r="I56" s="4"/>
      <c r="J56" s="4"/>
      <c r="L56" s="18"/>
    </row>
    <row r="57" spans="1:12" x14ac:dyDescent="0.2">
      <c r="A57" s="18" t="s">
        <v>171</v>
      </c>
      <c r="B57" s="3" t="s">
        <v>187</v>
      </c>
      <c r="C57" s="4"/>
      <c r="D57" s="4"/>
      <c r="E57" s="4"/>
      <c r="F57" s="31"/>
      <c r="G57" s="4"/>
      <c r="H57" s="4"/>
      <c r="I57" s="4"/>
      <c r="J57" s="4"/>
      <c r="L57" s="18"/>
    </row>
    <row r="58" spans="1:12" x14ac:dyDescent="0.2">
      <c r="L58" s="18"/>
    </row>
    <row r="59" spans="1:12" ht="15" x14ac:dyDescent="0.25">
      <c r="A59" s="19" t="s">
        <v>169</v>
      </c>
      <c r="B59" s="1" t="s">
        <v>177</v>
      </c>
    </row>
    <row r="60" spans="1:12" x14ac:dyDescent="0.2">
      <c r="A60" s="18" t="s">
        <v>170</v>
      </c>
      <c r="B60" s="3" t="s">
        <v>16</v>
      </c>
      <c r="C60" s="4"/>
      <c r="D60" s="4"/>
      <c r="E60" s="4"/>
      <c r="F60" s="31"/>
      <c r="G60" s="4"/>
      <c r="H60" s="4"/>
      <c r="I60" s="4"/>
      <c r="J60" s="4"/>
      <c r="L60" s="18"/>
    </row>
    <row r="61" spans="1:12" x14ac:dyDescent="0.2">
      <c r="A61" s="18" t="s">
        <v>171</v>
      </c>
      <c r="B61" s="3" t="s">
        <v>17</v>
      </c>
      <c r="C61" s="4"/>
      <c r="D61" s="4"/>
      <c r="E61" s="4"/>
      <c r="F61" s="31"/>
      <c r="G61" s="4"/>
      <c r="H61" s="4"/>
      <c r="I61" s="4"/>
      <c r="J61" s="4"/>
      <c r="L61" s="18"/>
    </row>
    <row r="62" spans="1:12" x14ac:dyDescent="0.2">
      <c r="A62" s="18" t="s">
        <v>172</v>
      </c>
      <c r="B62" s="3" t="s">
        <v>18</v>
      </c>
      <c r="C62" s="4"/>
      <c r="D62" s="4"/>
      <c r="E62" s="4"/>
      <c r="F62" s="31"/>
      <c r="G62" s="4"/>
      <c r="H62" s="4"/>
      <c r="I62" s="4"/>
      <c r="J62" s="4"/>
      <c r="L62" s="18"/>
    </row>
    <row r="63" spans="1:12" x14ac:dyDescent="0.2">
      <c r="A63" s="18" t="s">
        <v>173</v>
      </c>
      <c r="B63" s="3" t="s">
        <v>19</v>
      </c>
      <c r="C63" s="4"/>
      <c r="D63" s="4"/>
      <c r="E63" s="4"/>
      <c r="F63" s="31"/>
      <c r="G63" s="4"/>
      <c r="H63" s="4"/>
      <c r="I63" s="4"/>
      <c r="J63" s="4"/>
      <c r="L63" s="19"/>
    </row>
    <row r="65" spans="3:3" x14ac:dyDescent="0.2">
      <c r="C65" s="24"/>
    </row>
    <row r="66" spans="3:3" x14ac:dyDescent="0.2">
      <c r="C66" s="24"/>
    </row>
  </sheetData>
  <printOptions horizontalCentered="1"/>
  <pageMargins left="0.7" right="0.7" top="0.75" bottom="0.75" header="0.3" footer="0.25"/>
  <pageSetup orientation="portrait" r:id="rId1"/>
  <headerFooter>
    <oddFooter>&amp;L_x000D__x000D_&amp;"Times New Roman, Regular"&amp;8  &amp;D &amp;T_x000D_&amp;Z&amp;F\ [&amp;A] &amp;C&amp;"Times New Roman,Bold"&amp;12Milliman
&amp;R_x000D__x000D_&amp;"Times New Roman,Regular"&amp;8Page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workbookViewId="0">
      <pane ySplit="6" topLeftCell="A7" activePane="bottomLeft" state="frozen"/>
      <selection pane="bottomLeft"/>
    </sheetView>
  </sheetViews>
  <sheetFormatPr defaultColWidth="10.7109375" defaultRowHeight="12.75" x14ac:dyDescent="0.2"/>
  <cols>
    <col min="1" max="2" width="10.7109375" style="9"/>
    <col min="3" max="3" width="22" style="9" bestFit="1" customWidth="1"/>
    <col min="4" max="4" width="16.7109375" style="9" bestFit="1" customWidth="1"/>
    <col min="5" max="16384" width="10.7109375" style="9"/>
  </cols>
  <sheetData>
    <row r="1" spans="1:4" ht="15" x14ac:dyDescent="0.25">
      <c r="A1" s="1" t="s">
        <v>0</v>
      </c>
    </row>
    <row r="2" spans="1:4" ht="15" x14ac:dyDescent="0.25">
      <c r="A2" s="1" t="s">
        <v>213</v>
      </c>
    </row>
    <row r="3" spans="1:4" ht="15" x14ac:dyDescent="0.25">
      <c r="A3" s="1" t="s">
        <v>101</v>
      </c>
    </row>
    <row r="4" spans="1:4" ht="15" x14ac:dyDescent="0.25">
      <c r="A4" s="1" t="s">
        <v>175</v>
      </c>
    </row>
    <row r="6" spans="1:4" x14ac:dyDescent="0.2">
      <c r="A6" s="11" t="s">
        <v>25</v>
      </c>
      <c r="B6" s="11" t="s">
        <v>114</v>
      </c>
      <c r="C6" s="11" t="s">
        <v>182</v>
      </c>
      <c r="D6" s="11" t="s">
        <v>2</v>
      </c>
    </row>
    <row r="7" spans="1:4" x14ac:dyDescent="0.2">
      <c r="A7" s="10" t="s">
        <v>103</v>
      </c>
      <c r="B7" s="9" t="s">
        <v>115</v>
      </c>
      <c r="C7" s="9" t="s">
        <v>183</v>
      </c>
      <c r="D7" s="12">
        <v>0</v>
      </c>
    </row>
    <row r="8" spans="1:4" x14ac:dyDescent="0.2">
      <c r="A8" s="10" t="s">
        <v>104</v>
      </c>
      <c r="B8" s="9" t="s">
        <v>115</v>
      </c>
      <c r="C8" s="9" t="s">
        <v>183</v>
      </c>
      <c r="D8" s="12">
        <v>0</v>
      </c>
    </row>
    <row r="9" spans="1:4" x14ac:dyDescent="0.2">
      <c r="A9" s="10" t="s">
        <v>105</v>
      </c>
      <c r="B9" s="9" t="s">
        <v>115</v>
      </c>
      <c r="C9" s="9" t="s">
        <v>183</v>
      </c>
      <c r="D9" s="12">
        <v>0</v>
      </c>
    </row>
    <row r="10" spans="1:4" x14ac:dyDescent="0.2">
      <c r="A10" s="10" t="s">
        <v>106</v>
      </c>
      <c r="B10" s="9" t="s">
        <v>115</v>
      </c>
      <c r="C10" s="9" t="s">
        <v>183</v>
      </c>
      <c r="D10" s="12">
        <v>0</v>
      </c>
    </row>
    <row r="11" spans="1:4" x14ac:dyDescent="0.2">
      <c r="A11" s="10" t="s">
        <v>107</v>
      </c>
      <c r="B11" s="9" t="s">
        <v>115</v>
      </c>
      <c r="C11" s="9" t="s">
        <v>183</v>
      </c>
      <c r="D11" s="12">
        <v>0</v>
      </c>
    </row>
    <row r="12" spans="1:4" x14ac:dyDescent="0.2">
      <c r="A12" s="10" t="s">
        <v>108</v>
      </c>
      <c r="B12" s="9" t="s">
        <v>115</v>
      </c>
      <c r="C12" s="9" t="s">
        <v>183</v>
      </c>
      <c r="D12" s="12">
        <v>0</v>
      </c>
    </row>
    <row r="13" spans="1:4" x14ac:dyDescent="0.2">
      <c r="A13" s="9" t="s">
        <v>109</v>
      </c>
      <c r="B13" s="9" t="s">
        <v>115</v>
      </c>
      <c r="C13" s="9" t="s">
        <v>183</v>
      </c>
      <c r="D13" s="12">
        <v>0</v>
      </c>
    </row>
    <row r="14" spans="1:4" x14ac:dyDescent="0.2">
      <c r="A14" s="9" t="s">
        <v>110</v>
      </c>
      <c r="B14" s="9" t="s">
        <v>115</v>
      </c>
      <c r="C14" s="9" t="s">
        <v>183</v>
      </c>
      <c r="D14" s="12">
        <v>0</v>
      </c>
    </row>
    <row r="15" spans="1:4" x14ac:dyDescent="0.2">
      <c r="A15" s="9" t="s">
        <v>111</v>
      </c>
      <c r="B15" s="9" t="s">
        <v>115</v>
      </c>
      <c r="C15" s="9" t="s">
        <v>183</v>
      </c>
      <c r="D15" s="12">
        <v>0</v>
      </c>
    </row>
    <row r="16" spans="1:4" x14ac:dyDescent="0.2">
      <c r="A16" s="9" t="s">
        <v>112</v>
      </c>
      <c r="B16" s="9" t="s">
        <v>115</v>
      </c>
      <c r="C16" s="9" t="s">
        <v>183</v>
      </c>
      <c r="D16" s="12">
        <v>0</v>
      </c>
    </row>
    <row r="17" spans="1:4" x14ac:dyDescent="0.2">
      <c r="A17" s="10" t="s">
        <v>113</v>
      </c>
      <c r="B17" s="9" t="s">
        <v>115</v>
      </c>
      <c r="C17" s="9" t="s">
        <v>183</v>
      </c>
      <c r="D17" s="12">
        <v>0</v>
      </c>
    </row>
    <row r="18" spans="1:4" x14ac:dyDescent="0.2">
      <c r="A18" s="10" t="s">
        <v>103</v>
      </c>
      <c r="B18" s="9" t="s">
        <v>116</v>
      </c>
      <c r="C18" s="9" t="s">
        <v>183</v>
      </c>
      <c r="D18" s="12">
        <v>0</v>
      </c>
    </row>
    <row r="19" spans="1:4" x14ac:dyDescent="0.2">
      <c r="A19" s="10" t="s">
        <v>104</v>
      </c>
      <c r="B19" s="9" t="s">
        <v>116</v>
      </c>
      <c r="C19" s="9" t="s">
        <v>183</v>
      </c>
      <c r="D19" s="12">
        <v>0</v>
      </c>
    </row>
    <row r="20" spans="1:4" x14ac:dyDescent="0.2">
      <c r="A20" s="10" t="s">
        <v>105</v>
      </c>
      <c r="B20" s="9" t="s">
        <v>116</v>
      </c>
      <c r="C20" s="9" t="s">
        <v>183</v>
      </c>
      <c r="D20" s="12">
        <v>0</v>
      </c>
    </row>
    <row r="21" spans="1:4" x14ac:dyDescent="0.2">
      <c r="A21" s="10" t="s">
        <v>106</v>
      </c>
      <c r="B21" s="9" t="s">
        <v>116</v>
      </c>
      <c r="C21" s="9" t="s">
        <v>183</v>
      </c>
      <c r="D21" s="12">
        <v>0</v>
      </c>
    </row>
    <row r="22" spans="1:4" x14ac:dyDescent="0.2">
      <c r="A22" s="10" t="s">
        <v>107</v>
      </c>
      <c r="B22" s="9" t="s">
        <v>116</v>
      </c>
      <c r="C22" s="9" t="s">
        <v>183</v>
      </c>
      <c r="D22" s="12">
        <v>0</v>
      </c>
    </row>
    <row r="23" spans="1:4" x14ac:dyDescent="0.2">
      <c r="A23" s="10" t="s">
        <v>108</v>
      </c>
      <c r="B23" s="9" t="s">
        <v>116</v>
      </c>
      <c r="C23" s="9" t="s">
        <v>183</v>
      </c>
      <c r="D23" s="12">
        <v>0</v>
      </c>
    </row>
    <row r="24" spans="1:4" x14ac:dyDescent="0.2">
      <c r="A24" s="9" t="s">
        <v>109</v>
      </c>
      <c r="B24" s="9" t="s">
        <v>116</v>
      </c>
      <c r="C24" s="9" t="s">
        <v>183</v>
      </c>
      <c r="D24" s="12">
        <v>0</v>
      </c>
    </row>
    <row r="25" spans="1:4" x14ac:dyDescent="0.2">
      <c r="A25" s="9" t="s">
        <v>110</v>
      </c>
      <c r="B25" s="9" t="s">
        <v>116</v>
      </c>
      <c r="C25" s="9" t="s">
        <v>183</v>
      </c>
      <c r="D25" s="12">
        <v>0</v>
      </c>
    </row>
    <row r="26" spans="1:4" x14ac:dyDescent="0.2">
      <c r="A26" s="9" t="s">
        <v>111</v>
      </c>
      <c r="B26" s="9" t="s">
        <v>116</v>
      </c>
      <c r="C26" s="9" t="s">
        <v>183</v>
      </c>
      <c r="D26" s="12">
        <v>0</v>
      </c>
    </row>
    <row r="27" spans="1:4" x14ac:dyDescent="0.2">
      <c r="A27" s="9" t="s">
        <v>112</v>
      </c>
      <c r="B27" s="9" t="s">
        <v>116</v>
      </c>
      <c r="C27" s="9" t="s">
        <v>183</v>
      </c>
      <c r="D27" s="12">
        <v>0</v>
      </c>
    </row>
    <row r="28" spans="1:4" x14ac:dyDescent="0.2">
      <c r="A28" s="10" t="s">
        <v>113</v>
      </c>
      <c r="B28" s="9" t="s">
        <v>116</v>
      </c>
      <c r="C28" s="9" t="s">
        <v>183</v>
      </c>
      <c r="D28" s="12">
        <v>0</v>
      </c>
    </row>
    <row r="29" spans="1:4" x14ac:dyDescent="0.2">
      <c r="A29" s="10" t="s">
        <v>103</v>
      </c>
      <c r="B29" s="9" t="s">
        <v>115</v>
      </c>
      <c r="C29" s="9" t="s">
        <v>184</v>
      </c>
      <c r="D29" s="12">
        <v>0</v>
      </c>
    </row>
    <row r="30" spans="1:4" x14ac:dyDescent="0.2">
      <c r="A30" s="10" t="s">
        <v>104</v>
      </c>
      <c r="B30" s="9" t="s">
        <v>115</v>
      </c>
      <c r="C30" s="9" t="s">
        <v>184</v>
      </c>
      <c r="D30" s="12">
        <v>0</v>
      </c>
    </row>
    <row r="31" spans="1:4" x14ac:dyDescent="0.2">
      <c r="A31" s="10" t="s">
        <v>105</v>
      </c>
      <c r="B31" s="9" t="s">
        <v>115</v>
      </c>
      <c r="C31" s="9" t="s">
        <v>184</v>
      </c>
      <c r="D31" s="12">
        <v>0</v>
      </c>
    </row>
    <row r="32" spans="1:4" x14ac:dyDescent="0.2">
      <c r="A32" s="10" t="s">
        <v>106</v>
      </c>
      <c r="B32" s="9" t="s">
        <v>115</v>
      </c>
      <c r="C32" s="9" t="s">
        <v>184</v>
      </c>
      <c r="D32" s="12">
        <v>0</v>
      </c>
    </row>
    <row r="33" spans="1:4" x14ac:dyDescent="0.2">
      <c r="A33" s="10" t="s">
        <v>107</v>
      </c>
      <c r="B33" s="9" t="s">
        <v>115</v>
      </c>
      <c r="C33" s="9" t="s">
        <v>184</v>
      </c>
      <c r="D33" s="12">
        <v>0</v>
      </c>
    </row>
    <row r="34" spans="1:4" x14ac:dyDescent="0.2">
      <c r="A34" s="10" t="s">
        <v>108</v>
      </c>
      <c r="B34" s="9" t="s">
        <v>115</v>
      </c>
      <c r="C34" s="9" t="s">
        <v>184</v>
      </c>
      <c r="D34" s="12">
        <v>0</v>
      </c>
    </row>
    <row r="35" spans="1:4" x14ac:dyDescent="0.2">
      <c r="A35" s="9" t="s">
        <v>109</v>
      </c>
      <c r="B35" s="9" t="s">
        <v>115</v>
      </c>
      <c r="C35" s="9" t="s">
        <v>184</v>
      </c>
      <c r="D35" s="12">
        <v>0</v>
      </c>
    </row>
    <row r="36" spans="1:4" x14ac:dyDescent="0.2">
      <c r="A36" s="9" t="s">
        <v>110</v>
      </c>
      <c r="B36" s="9" t="s">
        <v>115</v>
      </c>
      <c r="C36" s="9" t="s">
        <v>184</v>
      </c>
      <c r="D36" s="12">
        <v>0</v>
      </c>
    </row>
    <row r="37" spans="1:4" x14ac:dyDescent="0.2">
      <c r="A37" s="9" t="s">
        <v>111</v>
      </c>
      <c r="B37" s="9" t="s">
        <v>115</v>
      </c>
      <c r="C37" s="9" t="s">
        <v>184</v>
      </c>
      <c r="D37" s="12">
        <v>0</v>
      </c>
    </row>
    <row r="38" spans="1:4" x14ac:dyDescent="0.2">
      <c r="A38" s="9" t="s">
        <v>112</v>
      </c>
      <c r="B38" s="9" t="s">
        <v>115</v>
      </c>
      <c r="C38" s="9" t="s">
        <v>184</v>
      </c>
      <c r="D38" s="12">
        <v>0</v>
      </c>
    </row>
    <row r="39" spans="1:4" x14ac:dyDescent="0.2">
      <c r="A39" s="10" t="s">
        <v>113</v>
      </c>
      <c r="B39" s="9" t="s">
        <v>115</v>
      </c>
      <c r="C39" s="9" t="s">
        <v>184</v>
      </c>
      <c r="D39" s="12">
        <v>0</v>
      </c>
    </row>
    <row r="40" spans="1:4" x14ac:dyDescent="0.2">
      <c r="A40" s="10" t="s">
        <v>103</v>
      </c>
      <c r="B40" s="9" t="s">
        <v>116</v>
      </c>
      <c r="C40" s="9" t="s">
        <v>184</v>
      </c>
      <c r="D40" s="12">
        <v>0</v>
      </c>
    </row>
    <row r="41" spans="1:4" x14ac:dyDescent="0.2">
      <c r="A41" s="10" t="s">
        <v>104</v>
      </c>
      <c r="B41" s="9" t="s">
        <v>116</v>
      </c>
      <c r="C41" s="9" t="s">
        <v>184</v>
      </c>
      <c r="D41" s="12">
        <v>0</v>
      </c>
    </row>
    <row r="42" spans="1:4" x14ac:dyDescent="0.2">
      <c r="A42" s="10" t="s">
        <v>105</v>
      </c>
      <c r="B42" s="9" t="s">
        <v>116</v>
      </c>
      <c r="C42" s="9" t="s">
        <v>184</v>
      </c>
      <c r="D42" s="12">
        <v>0</v>
      </c>
    </row>
    <row r="43" spans="1:4" x14ac:dyDescent="0.2">
      <c r="A43" s="10" t="s">
        <v>106</v>
      </c>
      <c r="B43" s="9" t="s">
        <v>116</v>
      </c>
      <c r="C43" s="9" t="s">
        <v>184</v>
      </c>
      <c r="D43" s="12">
        <v>0</v>
      </c>
    </row>
    <row r="44" spans="1:4" x14ac:dyDescent="0.2">
      <c r="A44" s="10" t="s">
        <v>107</v>
      </c>
      <c r="B44" s="9" t="s">
        <v>116</v>
      </c>
      <c r="C44" s="9" t="s">
        <v>184</v>
      </c>
      <c r="D44" s="12">
        <v>0</v>
      </c>
    </row>
    <row r="45" spans="1:4" x14ac:dyDescent="0.2">
      <c r="A45" s="10" t="s">
        <v>108</v>
      </c>
      <c r="B45" s="9" t="s">
        <v>116</v>
      </c>
      <c r="C45" s="9" t="s">
        <v>184</v>
      </c>
      <c r="D45" s="12">
        <v>0</v>
      </c>
    </row>
    <row r="46" spans="1:4" x14ac:dyDescent="0.2">
      <c r="A46" s="9" t="s">
        <v>109</v>
      </c>
      <c r="B46" s="9" t="s">
        <v>116</v>
      </c>
      <c r="C46" s="9" t="s">
        <v>184</v>
      </c>
      <c r="D46" s="12">
        <v>0</v>
      </c>
    </row>
    <row r="47" spans="1:4" x14ac:dyDescent="0.2">
      <c r="A47" s="9" t="s">
        <v>110</v>
      </c>
      <c r="B47" s="9" t="s">
        <v>116</v>
      </c>
      <c r="C47" s="9" t="s">
        <v>184</v>
      </c>
      <c r="D47" s="12">
        <v>0</v>
      </c>
    </row>
    <row r="48" spans="1:4" x14ac:dyDescent="0.2">
      <c r="A48" s="9" t="s">
        <v>111</v>
      </c>
      <c r="B48" s="9" t="s">
        <v>116</v>
      </c>
      <c r="C48" s="9" t="s">
        <v>184</v>
      </c>
      <c r="D48" s="12">
        <v>0</v>
      </c>
    </row>
    <row r="49" spans="1:4" x14ac:dyDescent="0.2">
      <c r="A49" s="9" t="s">
        <v>112</v>
      </c>
      <c r="B49" s="9" t="s">
        <v>116</v>
      </c>
      <c r="C49" s="9" t="s">
        <v>184</v>
      </c>
      <c r="D49" s="12">
        <v>0</v>
      </c>
    </row>
    <row r="50" spans="1:4" x14ac:dyDescent="0.2">
      <c r="A50" s="10" t="s">
        <v>113</v>
      </c>
      <c r="B50" s="9" t="s">
        <v>116</v>
      </c>
      <c r="C50" s="9" t="s">
        <v>184</v>
      </c>
      <c r="D50" s="12">
        <v>0</v>
      </c>
    </row>
  </sheetData>
  <printOptions horizontalCentered="1"/>
  <pageMargins left="0.7" right="0.7" top="0.75" bottom="0.75" header="0.3" footer="0.25"/>
  <pageSetup orientation="portrait" r:id="rId1"/>
  <headerFooter>
    <oddFooter>&amp;L_x000D__x000D_&amp;"Times New Roman, Regular"&amp;8  &amp;D &amp;T_x000D_&amp;Z&amp;F\ [&amp;A] &amp;C&amp;"Times New Roman,Bold"&amp;12Milliman
&amp;R_x000D__x000D_&amp;"Times New Roman,Regular"&amp;8Page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8"/>
  <sheetViews>
    <sheetView workbookViewId="0">
      <pane ySplit="6" topLeftCell="A7" activePane="bottomLeft" state="frozen"/>
      <selection pane="bottomLeft"/>
    </sheetView>
  </sheetViews>
  <sheetFormatPr defaultColWidth="10.7109375" defaultRowHeight="12.75" x14ac:dyDescent="0.2"/>
  <cols>
    <col min="1" max="1" width="12" style="9" customWidth="1"/>
    <col min="2" max="2" width="18.7109375" style="9" customWidth="1"/>
    <col min="3" max="3" width="15.7109375" style="9" bestFit="1" customWidth="1"/>
    <col min="4" max="16384" width="10.7109375" style="9"/>
  </cols>
  <sheetData>
    <row r="1" spans="1:3" ht="15" x14ac:dyDescent="0.25">
      <c r="A1" s="1" t="s">
        <v>0</v>
      </c>
      <c r="B1" s="1"/>
    </row>
    <row r="2" spans="1:3" ht="15" x14ac:dyDescent="0.25">
      <c r="A2" s="1" t="s">
        <v>213</v>
      </c>
      <c r="B2" s="1"/>
    </row>
    <row r="3" spans="1:3" ht="15" x14ac:dyDescent="0.25">
      <c r="A3" s="1" t="s">
        <v>102</v>
      </c>
      <c r="B3" s="1"/>
    </row>
    <row r="4" spans="1:3" ht="15" x14ac:dyDescent="0.25">
      <c r="A4" s="1" t="s">
        <v>176</v>
      </c>
      <c r="B4" s="1"/>
    </row>
    <row r="6" spans="1:3" x14ac:dyDescent="0.2">
      <c r="A6" s="11" t="s">
        <v>207</v>
      </c>
      <c r="B6" s="11" t="s">
        <v>26</v>
      </c>
      <c r="C6" s="11" t="s">
        <v>2</v>
      </c>
    </row>
    <row r="7" spans="1:3" x14ac:dyDescent="0.2">
      <c r="A7" s="10" t="s">
        <v>208</v>
      </c>
      <c r="B7" s="10" t="s">
        <v>117</v>
      </c>
      <c r="C7" s="12">
        <v>0</v>
      </c>
    </row>
    <row r="8" spans="1:3" x14ac:dyDescent="0.2">
      <c r="A8" s="10" t="s">
        <v>208</v>
      </c>
      <c r="B8" s="10" t="s">
        <v>118</v>
      </c>
      <c r="C8" s="12">
        <v>0</v>
      </c>
    </row>
    <row r="9" spans="1:3" x14ac:dyDescent="0.2">
      <c r="A9" s="10" t="s">
        <v>208</v>
      </c>
      <c r="B9" s="10" t="s">
        <v>119</v>
      </c>
      <c r="C9" s="12">
        <v>0</v>
      </c>
    </row>
    <row r="10" spans="1:3" x14ac:dyDescent="0.2">
      <c r="A10" s="10" t="s">
        <v>208</v>
      </c>
      <c r="B10" s="10" t="s">
        <v>120</v>
      </c>
      <c r="C10" s="12">
        <v>0</v>
      </c>
    </row>
    <row r="11" spans="1:3" x14ac:dyDescent="0.2">
      <c r="A11" s="10" t="s">
        <v>208</v>
      </c>
      <c r="B11" s="10" t="s">
        <v>121</v>
      </c>
      <c r="C11" s="12">
        <v>0</v>
      </c>
    </row>
    <row r="12" spans="1:3" x14ac:dyDescent="0.2">
      <c r="A12" s="10" t="s">
        <v>208</v>
      </c>
      <c r="B12" s="10" t="s">
        <v>122</v>
      </c>
      <c r="C12" s="12">
        <v>0</v>
      </c>
    </row>
    <row r="13" spans="1:3" x14ac:dyDescent="0.2">
      <c r="A13" s="10" t="s">
        <v>208</v>
      </c>
      <c r="B13" s="9" t="s">
        <v>123</v>
      </c>
      <c r="C13" s="12">
        <v>0</v>
      </c>
    </row>
    <row r="14" spans="1:3" x14ac:dyDescent="0.2">
      <c r="A14" s="10" t="s">
        <v>208</v>
      </c>
      <c r="B14" s="9" t="s">
        <v>124</v>
      </c>
      <c r="C14" s="12">
        <v>0</v>
      </c>
    </row>
    <row r="15" spans="1:3" x14ac:dyDescent="0.2">
      <c r="A15" s="10" t="s">
        <v>208</v>
      </c>
      <c r="B15" s="9" t="s">
        <v>125</v>
      </c>
      <c r="C15" s="12">
        <v>0</v>
      </c>
    </row>
    <row r="16" spans="1:3" x14ac:dyDescent="0.2">
      <c r="A16" s="10" t="s">
        <v>208</v>
      </c>
      <c r="B16" s="9" t="s">
        <v>126</v>
      </c>
      <c r="C16" s="12">
        <v>0</v>
      </c>
    </row>
    <row r="17" spans="1:3" x14ac:dyDescent="0.2">
      <c r="A17" s="10" t="s">
        <v>208</v>
      </c>
      <c r="B17" s="9" t="s">
        <v>127</v>
      </c>
      <c r="C17" s="12">
        <v>0</v>
      </c>
    </row>
    <row r="18" spans="1:3" x14ac:dyDescent="0.2">
      <c r="A18" s="10" t="s">
        <v>208</v>
      </c>
      <c r="B18" s="9" t="s">
        <v>128</v>
      </c>
      <c r="C18" s="12">
        <v>0</v>
      </c>
    </row>
    <row r="19" spans="1:3" x14ac:dyDescent="0.2">
      <c r="A19" s="10" t="s">
        <v>208</v>
      </c>
      <c r="B19" s="9" t="s">
        <v>129</v>
      </c>
      <c r="C19" s="12">
        <v>0</v>
      </c>
    </row>
    <row r="20" spans="1:3" x14ac:dyDescent="0.2">
      <c r="A20" s="10" t="s">
        <v>208</v>
      </c>
      <c r="B20" s="9" t="s">
        <v>130</v>
      </c>
      <c r="C20" s="12">
        <v>0</v>
      </c>
    </row>
    <row r="21" spans="1:3" x14ac:dyDescent="0.2">
      <c r="A21" s="10" t="s">
        <v>208</v>
      </c>
      <c r="B21" s="9" t="s">
        <v>131</v>
      </c>
      <c r="C21" s="12">
        <v>0</v>
      </c>
    </row>
    <row r="22" spans="1:3" x14ac:dyDescent="0.2">
      <c r="A22" s="10" t="s">
        <v>208</v>
      </c>
      <c r="B22" s="9" t="s">
        <v>132</v>
      </c>
      <c r="C22" s="12">
        <v>0</v>
      </c>
    </row>
    <row r="23" spans="1:3" x14ac:dyDescent="0.2">
      <c r="A23" s="10" t="s">
        <v>208</v>
      </c>
      <c r="B23" s="9" t="s">
        <v>27</v>
      </c>
      <c r="C23" s="12">
        <v>0</v>
      </c>
    </row>
    <row r="24" spans="1:3" x14ac:dyDescent="0.2">
      <c r="A24" s="10" t="s">
        <v>208</v>
      </c>
      <c r="B24" s="9" t="s">
        <v>29</v>
      </c>
      <c r="C24" s="12">
        <v>0</v>
      </c>
    </row>
    <row r="25" spans="1:3" x14ac:dyDescent="0.2">
      <c r="A25" s="10" t="s">
        <v>208</v>
      </c>
      <c r="B25" s="9" t="s">
        <v>133</v>
      </c>
      <c r="C25" s="12">
        <v>0</v>
      </c>
    </row>
    <row r="26" spans="1:3" x14ac:dyDescent="0.2">
      <c r="A26" s="10" t="s">
        <v>208</v>
      </c>
      <c r="B26" s="9" t="s">
        <v>134</v>
      </c>
      <c r="C26" s="12">
        <v>0</v>
      </c>
    </row>
    <row r="27" spans="1:3" x14ac:dyDescent="0.2">
      <c r="A27" s="10" t="s">
        <v>208</v>
      </c>
      <c r="B27" s="9" t="s">
        <v>135</v>
      </c>
      <c r="C27" s="12">
        <v>0</v>
      </c>
    </row>
    <row r="28" spans="1:3" x14ac:dyDescent="0.2">
      <c r="A28" s="10" t="s">
        <v>208</v>
      </c>
      <c r="B28" s="9" t="s">
        <v>136</v>
      </c>
      <c r="C28" s="12">
        <v>0</v>
      </c>
    </row>
    <row r="29" spans="1:3" x14ac:dyDescent="0.2">
      <c r="A29" s="10" t="s">
        <v>208</v>
      </c>
      <c r="B29" s="9" t="s">
        <v>137</v>
      </c>
      <c r="C29" s="12">
        <v>0</v>
      </c>
    </row>
    <row r="30" spans="1:3" x14ac:dyDescent="0.2">
      <c r="A30" s="10" t="s">
        <v>208</v>
      </c>
      <c r="B30" s="9" t="s">
        <v>138</v>
      </c>
      <c r="C30" s="12">
        <v>0</v>
      </c>
    </row>
    <row r="31" spans="1:3" x14ac:dyDescent="0.2">
      <c r="A31" s="10" t="s">
        <v>208</v>
      </c>
      <c r="B31" s="9" t="s">
        <v>139</v>
      </c>
      <c r="C31" s="12">
        <v>0</v>
      </c>
    </row>
    <row r="32" spans="1:3" x14ac:dyDescent="0.2">
      <c r="A32" s="10" t="s">
        <v>208</v>
      </c>
      <c r="B32" s="9" t="s">
        <v>140</v>
      </c>
      <c r="C32" s="12">
        <v>0</v>
      </c>
    </row>
    <row r="33" spans="1:3" x14ac:dyDescent="0.2">
      <c r="A33" s="10" t="s">
        <v>208</v>
      </c>
      <c r="B33" s="9" t="s">
        <v>53</v>
      </c>
      <c r="C33" s="12">
        <v>0</v>
      </c>
    </row>
    <row r="34" spans="1:3" x14ac:dyDescent="0.2">
      <c r="A34" s="10" t="s">
        <v>208</v>
      </c>
      <c r="B34" s="9" t="s">
        <v>141</v>
      </c>
      <c r="C34" s="12">
        <v>0</v>
      </c>
    </row>
    <row r="35" spans="1:3" x14ac:dyDescent="0.2">
      <c r="A35" s="10" t="s">
        <v>208</v>
      </c>
      <c r="B35" s="9" t="s">
        <v>142</v>
      </c>
      <c r="C35" s="12">
        <v>0</v>
      </c>
    </row>
    <row r="36" spans="1:3" x14ac:dyDescent="0.2">
      <c r="A36" s="10" t="s">
        <v>208</v>
      </c>
      <c r="B36" s="9" t="s">
        <v>143</v>
      </c>
      <c r="C36" s="12">
        <v>0</v>
      </c>
    </row>
    <row r="37" spans="1:3" x14ac:dyDescent="0.2">
      <c r="A37" s="10" t="s">
        <v>208</v>
      </c>
      <c r="B37" s="9" t="s">
        <v>30</v>
      </c>
      <c r="C37" s="12">
        <v>0</v>
      </c>
    </row>
    <row r="38" spans="1:3" x14ac:dyDescent="0.2">
      <c r="A38" s="10" t="s">
        <v>208</v>
      </c>
      <c r="B38" s="9" t="s">
        <v>31</v>
      </c>
      <c r="C38" s="12">
        <v>0</v>
      </c>
    </row>
    <row r="39" spans="1:3" x14ac:dyDescent="0.2">
      <c r="A39" s="10" t="s">
        <v>208</v>
      </c>
      <c r="B39" s="9" t="s">
        <v>144</v>
      </c>
      <c r="C39" s="12">
        <v>0</v>
      </c>
    </row>
    <row r="40" spans="1:3" x14ac:dyDescent="0.2">
      <c r="A40" s="10" t="s">
        <v>208</v>
      </c>
      <c r="B40" s="9" t="s">
        <v>28</v>
      </c>
      <c r="C40" s="12">
        <v>0</v>
      </c>
    </row>
    <row r="41" spans="1:3" x14ac:dyDescent="0.2">
      <c r="A41" s="10" t="s">
        <v>208</v>
      </c>
      <c r="B41" s="9" t="s">
        <v>145</v>
      </c>
      <c r="C41" s="12">
        <v>0</v>
      </c>
    </row>
    <row r="42" spans="1:3" x14ac:dyDescent="0.2">
      <c r="A42" s="10" t="s">
        <v>208</v>
      </c>
      <c r="B42" s="9" t="s">
        <v>146</v>
      </c>
      <c r="C42" s="12">
        <v>0</v>
      </c>
    </row>
    <row r="43" spans="1:3" x14ac:dyDescent="0.2">
      <c r="A43" s="10" t="s">
        <v>208</v>
      </c>
      <c r="B43" s="9" t="s">
        <v>147</v>
      </c>
      <c r="C43" s="12">
        <v>0</v>
      </c>
    </row>
    <row r="44" spans="1:3" x14ac:dyDescent="0.2">
      <c r="A44" s="10" t="s">
        <v>208</v>
      </c>
      <c r="B44" s="9" t="s">
        <v>148</v>
      </c>
      <c r="C44" s="12">
        <v>0</v>
      </c>
    </row>
    <row r="45" spans="1:3" x14ac:dyDescent="0.2">
      <c r="A45" s="10" t="s">
        <v>208</v>
      </c>
      <c r="B45" s="9" t="s">
        <v>149</v>
      </c>
      <c r="C45" s="12">
        <v>0</v>
      </c>
    </row>
    <row r="46" spans="1:3" x14ac:dyDescent="0.2">
      <c r="A46" s="9" t="s">
        <v>209</v>
      </c>
      <c r="B46" s="9" t="s">
        <v>188</v>
      </c>
      <c r="C46" s="12">
        <v>0</v>
      </c>
    </row>
    <row r="47" spans="1:3" x14ac:dyDescent="0.2">
      <c r="A47" s="9" t="s">
        <v>209</v>
      </c>
      <c r="B47" s="9" t="s">
        <v>189</v>
      </c>
      <c r="C47" s="12">
        <v>0</v>
      </c>
    </row>
    <row r="48" spans="1:3" x14ac:dyDescent="0.2">
      <c r="A48" s="9" t="s">
        <v>209</v>
      </c>
      <c r="B48" s="9" t="s">
        <v>123</v>
      </c>
      <c r="C48" s="12">
        <v>0</v>
      </c>
    </row>
    <row r="49" spans="1:3" x14ac:dyDescent="0.2">
      <c r="A49" s="9" t="s">
        <v>209</v>
      </c>
      <c r="B49" s="9" t="s">
        <v>190</v>
      </c>
      <c r="C49" s="12">
        <v>0</v>
      </c>
    </row>
    <row r="50" spans="1:3" x14ac:dyDescent="0.2">
      <c r="A50" s="9" t="s">
        <v>209</v>
      </c>
      <c r="B50" s="9" t="s">
        <v>191</v>
      </c>
      <c r="C50" s="12">
        <v>0</v>
      </c>
    </row>
    <row r="51" spans="1:3" x14ac:dyDescent="0.2">
      <c r="A51" s="9" t="s">
        <v>209</v>
      </c>
      <c r="B51" s="9" t="s">
        <v>192</v>
      </c>
      <c r="C51" s="12">
        <v>0</v>
      </c>
    </row>
    <row r="52" spans="1:3" x14ac:dyDescent="0.2">
      <c r="A52" s="9" t="s">
        <v>209</v>
      </c>
      <c r="B52" s="9" t="s">
        <v>193</v>
      </c>
      <c r="C52" s="12">
        <v>0</v>
      </c>
    </row>
    <row r="53" spans="1:3" x14ac:dyDescent="0.2">
      <c r="A53" s="9" t="s">
        <v>209</v>
      </c>
      <c r="B53" s="9" t="s">
        <v>194</v>
      </c>
      <c r="C53" s="12">
        <v>0</v>
      </c>
    </row>
    <row r="54" spans="1:3" x14ac:dyDescent="0.2">
      <c r="A54" s="9" t="s">
        <v>209</v>
      </c>
      <c r="B54" s="9" t="s">
        <v>195</v>
      </c>
      <c r="C54" s="12">
        <v>0</v>
      </c>
    </row>
    <row r="55" spans="1:3" x14ac:dyDescent="0.2">
      <c r="A55" s="9" t="s">
        <v>209</v>
      </c>
      <c r="B55" s="9" t="s">
        <v>196</v>
      </c>
      <c r="C55" s="12">
        <v>0</v>
      </c>
    </row>
    <row r="56" spans="1:3" x14ac:dyDescent="0.2">
      <c r="A56" s="9" t="s">
        <v>209</v>
      </c>
      <c r="B56" s="9" t="s">
        <v>197</v>
      </c>
      <c r="C56" s="12">
        <v>0</v>
      </c>
    </row>
    <row r="57" spans="1:3" x14ac:dyDescent="0.2">
      <c r="A57" s="9" t="s">
        <v>209</v>
      </c>
      <c r="B57" s="9" t="s">
        <v>198</v>
      </c>
      <c r="C57" s="12">
        <v>0</v>
      </c>
    </row>
    <row r="58" spans="1:3" x14ac:dyDescent="0.2">
      <c r="A58" s="9" t="s">
        <v>209</v>
      </c>
      <c r="B58" s="9" t="s">
        <v>199</v>
      </c>
      <c r="C58" s="12">
        <v>0</v>
      </c>
    </row>
    <row r="59" spans="1:3" x14ac:dyDescent="0.2">
      <c r="A59" s="9" t="s">
        <v>210</v>
      </c>
      <c r="B59" s="9" t="s">
        <v>117</v>
      </c>
      <c r="C59" s="12">
        <v>0</v>
      </c>
    </row>
    <row r="60" spans="1:3" x14ac:dyDescent="0.2">
      <c r="A60" s="9" t="s">
        <v>210</v>
      </c>
      <c r="B60" s="9" t="s">
        <v>200</v>
      </c>
      <c r="C60" s="12">
        <v>0</v>
      </c>
    </row>
    <row r="61" spans="1:3" x14ac:dyDescent="0.2">
      <c r="A61" s="9" t="s">
        <v>210</v>
      </c>
      <c r="B61" s="9" t="s">
        <v>201</v>
      </c>
      <c r="C61" s="12">
        <v>0</v>
      </c>
    </row>
    <row r="62" spans="1:3" x14ac:dyDescent="0.2">
      <c r="A62" s="9" t="s">
        <v>210</v>
      </c>
      <c r="B62" s="9" t="s">
        <v>202</v>
      </c>
      <c r="C62" s="12">
        <v>0</v>
      </c>
    </row>
    <row r="63" spans="1:3" x14ac:dyDescent="0.2">
      <c r="A63" s="9" t="s">
        <v>210</v>
      </c>
      <c r="B63" s="9" t="s">
        <v>203</v>
      </c>
      <c r="C63" s="12">
        <v>0</v>
      </c>
    </row>
    <row r="64" spans="1:3" x14ac:dyDescent="0.2">
      <c r="A64" s="9" t="s">
        <v>210</v>
      </c>
      <c r="B64" s="9" t="s">
        <v>204</v>
      </c>
      <c r="C64" s="12">
        <v>0</v>
      </c>
    </row>
    <row r="65" spans="1:3" x14ac:dyDescent="0.2">
      <c r="A65" s="9" t="s">
        <v>210</v>
      </c>
      <c r="B65" s="9" t="s">
        <v>205</v>
      </c>
      <c r="C65" s="12">
        <v>0</v>
      </c>
    </row>
    <row r="66" spans="1:3" x14ac:dyDescent="0.2">
      <c r="A66" s="9" t="s">
        <v>210</v>
      </c>
      <c r="B66" s="9" t="s">
        <v>135</v>
      </c>
      <c r="C66" s="12">
        <v>0</v>
      </c>
    </row>
    <row r="67" spans="1:3" x14ac:dyDescent="0.2">
      <c r="A67" s="9" t="s">
        <v>210</v>
      </c>
      <c r="B67" s="9" t="s">
        <v>206</v>
      </c>
      <c r="C67" s="12">
        <v>0</v>
      </c>
    </row>
    <row r="68" spans="1:3" x14ac:dyDescent="0.2">
      <c r="A68" s="9" t="s">
        <v>211</v>
      </c>
      <c r="B68" s="9" t="s">
        <v>212</v>
      </c>
      <c r="C68" s="12">
        <v>0</v>
      </c>
    </row>
  </sheetData>
  <printOptions horizontalCentered="1"/>
  <pageMargins left="0.7" right="0.7" top="0.75" bottom="0.75" header="0.3" footer="0.25"/>
  <pageSetup orientation="portrait" r:id="rId1"/>
  <headerFooter>
    <oddFooter>&amp;L_x000D__x000D_&amp;"Times New Roman, Regular"&amp;8  &amp;D &amp;T_x000D_&amp;Z&amp;F\ [&amp;A] &amp;C&amp;"Times New Roman,Bold"&amp;12Milliman
&amp;R_x000D__x000D_&amp;"Times New Roman,Regular"&amp;8Page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Base Rate Devel</vt:lpstr>
      <vt:lpstr>Plan Details</vt:lpstr>
      <vt:lpstr>Demographics</vt:lpstr>
      <vt:lpstr>Area</vt:lpstr>
    </vt:vector>
  </TitlesOfParts>
  <Company>Milliman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Aaron Gates</dc:creator>
  <cp:lastModifiedBy>Houghton, Lesley E (HCA)</cp:lastModifiedBy>
  <dcterms:created xsi:type="dcterms:W3CDTF">2018-03-12T01:50:20Z</dcterms:created>
  <dcterms:modified xsi:type="dcterms:W3CDTF">2018-03-30T00:24:57Z</dcterms:modified>
</cp:coreProperties>
</file>