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-toolbox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C32" i="9" l="1"/>
  <c r="E32" i="9"/>
  <c r="G32" i="9"/>
  <c r="I32" i="9"/>
  <c r="I33" i="9" s="1"/>
  <c r="I34" i="9" s="1"/>
  <c r="I35" i="9" s="1"/>
  <c r="I36" i="9" s="1"/>
  <c r="K32" i="9"/>
  <c r="M32" i="9"/>
  <c r="P32" i="9"/>
  <c r="R32" i="9"/>
  <c r="R33" i="9" s="1"/>
  <c r="R34" i="9" s="1"/>
  <c r="R35" i="9" s="1"/>
  <c r="R36" i="9" s="1"/>
  <c r="T32" i="9"/>
  <c r="V32" i="9"/>
  <c r="AE32" i="9"/>
  <c r="C33" i="9"/>
  <c r="C34" i="9" s="1"/>
  <c r="C35" i="9" s="1"/>
  <c r="C36" i="9" s="1"/>
  <c r="E33" i="9"/>
  <c r="G33" i="9"/>
  <c r="K33" i="9"/>
  <c r="K34" i="9" s="1"/>
  <c r="K35" i="9" s="1"/>
  <c r="K36" i="9" s="1"/>
  <c r="M33" i="9"/>
  <c r="P33" i="9"/>
  <c r="T33" i="9"/>
  <c r="T34" i="9" s="1"/>
  <c r="T35" i="9" s="1"/>
  <c r="T36" i="9" s="1"/>
  <c r="V33" i="9"/>
  <c r="AE33" i="9"/>
  <c r="E34" i="9"/>
  <c r="E35" i="9" s="1"/>
  <c r="E36" i="9" s="1"/>
  <c r="G34" i="9"/>
  <c r="M34" i="9"/>
  <c r="M35" i="9" s="1"/>
  <c r="M36" i="9" s="1"/>
  <c r="P34" i="9"/>
  <c r="V34" i="9"/>
  <c r="V35" i="9" s="1"/>
  <c r="V36" i="9" s="1"/>
  <c r="AE34" i="9"/>
  <c r="G35" i="9"/>
  <c r="G36" i="9" s="1"/>
  <c r="P35" i="9"/>
  <c r="P36" i="9" s="1"/>
  <c r="AE35" i="9"/>
  <c r="AE36" i="9"/>
  <c r="W38" i="9" l="1"/>
  <c r="N38" i="9" l="1"/>
  <c r="N65" i="9" s="1"/>
  <c r="N61" i="9"/>
  <c r="O15" i="9"/>
  <c r="O38" i="9"/>
  <c r="O43" i="9"/>
  <c r="P44" i="9" s="1"/>
  <c r="P45" i="9" s="1"/>
  <c r="P46" i="9"/>
  <c r="P47" i="9" s="1"/>
  <c r="P48" i="9" s="1"/>
  <c r="P49" i="9" s="1"/>
  <c r="P50" i="9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O61" i="9"/>
  <c r="P62" i="9"/>
  <c r="Y15" i="9"/>
  <c r="Y38" i="9"/>
  <c r="F11" i="9"/>
  <c r="AE18" i="9"/>
  <c r="AE19" i="9"/>
  <c r="AE20" i="9"/>
  <c r="AE21" i="9"/>
  <c r="AE22" i="9"/>
  <c r="AE23" i="9"/>
  <c r="AE24" i="9"/>
  <c r="AE25" i="9"/>
  <c r="AE26" i="9"/>
  <c r="AE27" i="9"/>
  <c r="AE28" i="9"/>
  <c r="AE29" i="9"/>
  <c r="AE30" i="9"/>
  <c r="AE31" i="9"/>
  <c r="AE37" i="9"/>
  <c r="AE17" i="9"/>
  <c r="AE16" i="9"/>
  <c r="W43" i="9"/>
  <c r="F10" i="9"/>
  <c r="AC61" i="9"/>
  <c r="AA61" i="9"/>
  <c r="AD47" i="9"/>
  <c r="AD48" i="9"/>
  <c r="AD49" i="9"/>
  <c r="AD50" i="9" s="1"/>
  <c r="AD51" i="9" s="1"/>
  <c r="AD52" i="9" s="1"/>
  <c r="AD53" i="9" s="1"/>
  <c r="AD54" i="9" s="1"/>
  <c r="AD55" i="9" s="1"/>
  <c r="AD56" i="9" s="1"/>
  <c r="AD57" i="9" s="1"/>
  <c r="AD58" i="9" s="1"/>
  <c r="AD59" i="9" s="1"/>
  <c r="AD60" i="9" s="1"/>
  <c r="AB44" i="9"/>
  <c r="AB45" i="9" s="1"/>
  <c r="AB46" i="9" s="1"/>
  <c r="AB47" i="9" s="1"/>
  <c r="AB48" i="9" s="1"/>
  <c r="AB49" i="9" s="1"/>
  <c r="AB50" i="9" s="1"/>
  <c r="AB51" i="9" s="1"/>
  <c r="AB52" i="9" s="1"/>
  <c r="AB53" i="9" s="1"/>
  <c r="AB54" i="9" s="1"/>
  <c r="AB55" i="9" s="1"/>
  <c r="AB56" i="9" s="1"/>
  <c r="AB57" i="9" s="1"/>
  <c r="AB58" i="9" s="1"/>
  <c r="AB59" i="9" s="1"/>
  <c r="AB60" i="9" s="1"/>
  <c r="AC38" i="9"/>
  <c r="AA38" i="9"/>
  <c r="AB39" i="9"/>
  <c r="AC15" i="9"/>
  <c r="AB40" i="9"/>
  <c r="AD44" i="9"/>
  <c r="AD45" i="9" s="1"/>
  <c r="AD46" i="9" s="1"/>
  <c r="Y61" i="9"/>
  <c r="W61" i="9"/>
  <c r="X62" i="9" s="1"/>
  <c r="X39" i="9"/>
  <c r="X40" i="9" s="1"/>
  <c r="Y43" i="9"/>
  <c r="Z44" i="9" s="1"/>
  <c r="Z45" i="9" s="1"/>
  <c r="Z46" i="9"/>
  <c r="Z62" i="9"/>
  <c r="X44" i="9"/>
  <c r="X45" i="9"/>
  <c r="X46" i="9"/>
  <c r="X47" i="9" s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X58" i="9" s="1"/>
  <c r="X59" i="9" s="1"/>
  <c r="X60" i="9" s="1"/>
  <c r="Z47" i="9"/>
  <c r="Z48" i="9" s="1"/>
  <c r="Z49" i="9" s="1"/>
  <c r="Z50" i="9" s="1"/>
  <c r="Z51" i="9" s="1"/>
  <c r="Z52" i="9" s="1"/>
  <c r="Z53" i="9" s="1"/>
  <c r="Z54" i="9" s="1"/>
  <c r="Z55" i="9" s="1"/>
  <c r="Z56" i="9" s="1"/>
  <c r="Z57" i="9" s="1"/>
  <c r="Z58" i="9" s="1"/>
  <c r="Z59" i="9" s="1"/>
  <c r="Z60" i="9" s="1"/>
  <c r="Z63" i="9" s="1"/>
  <c r="F15" i="9"/>
  <c r="H15" i="9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7" i="9" s="1"/>
  <c r="G16" i="9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7" i="9" s="1"/>
  <c r="S43" i="9"/>
  <c r="U43" i="9" s="1"/>
  <c r="V44" i="9"/>
  <c r="V45" i="9" s="1"/>
  <c r="V46" i="9" s="1"/>
  <c r="F43" i="9"/>
  <c r="G44" i="9"/>
  <c r="G45" i="9" s="1"/>
  <c r="G46" i="9"/>
  <c r="G47" i="9" s="1"/>
  <c r="G48" i="9" s="1"/>
  <c r="G49" i="9" s="1"/>
  <c r="G50" i="9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D43" i="9"/>
  <c r="K4" i="9"/>
  <c r="B43" i="9"/>
  <c r="S15" i="9"/>
  <c r="T19" i="9"/>
  <c r="T20" i="9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7" i="9" s="1"/>
  <c r="D15" i="9"/>
  <c r="F4" i="9"/>
  <c r="B15" i="9"/>
  <c r="F3" i="9"/>
  <c r="K12" i="9"/>
  <c r="F12" i="9"/>
  <c r="L61" i="9"/>
  <c r="J61" i="9"/>
  <c r="K62" i="9" s="1"/>
  <c r="L38" i="9"/>
  <c r="J38" i="9"/>
  <c r="T44" i="9"/>
  <c r="T45" i="9"/>
  <c r="T46" i="9" s="1"/>
  <c r="T47" i="9" s="1"/>
  <c r="T48" i="9" s="1"/>
  <c r="T49" i="9"/>
  <c r="T50" i="9" s="1"/>
  <c r="T51" i="9" s="1"/>
  <c r="T52" i="9" s="1"/>
  <c r="T53" i="9" s="1"/>
  <c r="T54" i="9" s="1"/>
  <c r="T55" i="9" s="1"/>
  <c r="T56" i="9" s="1"/>
  <c r="T57" i="9" s="1"/>
  <c r="T58" i="9" s="1"/>
  <c r="T59" i="9" s="1"/>
  <c r="T60" i="9" s="1"/>
  <c r="U15" i="9"/>
  <c r="H61" i="9"/>
  <c r="K9" i="9"/>
  <c r="K3" i="9"/>
  <c r="H38" i="9"/>
  <c r="U61" i="9"/>
  <c r="S61" i="9"/>
  <c r="T62" i="9" s="1"/>
  <c r="Q61" i="9"/>
  <c r="AA62" i="9" s="1"/>
  <c r="F61" i="9"/>
  <c r="D61" i="9"/>
  <c r="B61" i="9"/>
  <c r="C62" i="9" s="1"/>
  <c r="AE60" i="9"/>
  <c r="AE59" i="9"/>
  <c r="AE58" i="9"/>
  <c r="AE57" i="9"/>
  <c r="AE56" i="9"/>
  <c r="AE55" i="9"/>
  <c r="AE54" i="9"/>
  <c r="AE53" i="9"/>
  <c r="AE52" i="9"/>
  <c r="AE51" i="9"/>
  <c r="AE50" i="9"/>
  <c r="AE49" i="9"/>
  <c r="AE48" i="9"/>
  <c r="AE47" i="9"/>
  <c r="AE46" i="9"/>
  <c r="AE45" i="9"/>
  <c r="AE61" i="9" s="1"/>
  <c r="AA63" i="9" s="1"/>
  <c r="AE44" i="9"/>
  <c r="C44" i="9"/>
  <c r="C45" i="9" s="1"/>
  <c r="C46" i="9" s="1"/>
  <c r="C47" i="9" s="1"/>
  <c r="C48" i="9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U38" i="9"/>
  <c r="S38" i="9"/>
  <c r="T39" i="9" s="1"/>
  <c r="Q38" i="9"/>
  <c r="AE39" i="9" s="1"/>
  <c r="F38" i="9"/>
  <c r="D38" i="9"/>
  <c r="B38" i="9"/>
  <c r="C16" i="9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7" i="9" s="1"/>
  <c r="E62" i="9"/>
  <c r="C39" i="9"/>
  <c r="F9" i="9"/>
  <c r="J43" i="9"/>
  <c r="F5" i="9"/>
  <c r="H43" i="9"/>
  <c r="L43" i="9"/>
  <c r="F8" i="9"/>
  <c r="E16" i="9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E37" i="9" s="1"/>
  <c r="G62" i="9"/>
  <c r="K5" i="9"/>
  <c r="E39" i="9"/>
  <c r="Q43" i="9"/>
  <c r="G39" i="9"/>
  <c r="E44" i="9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E55" i="9" s="1"/>
  <c r="E56" i="9" s="1"/>
  <c r="E57" i="9" s="1"/>
  <c r="E58" i="9" s="1"/>
  <c r="E59" i="9" s="1"/>
  <c r="E60" i="9" s="1"/>
  <c r="E63" i="9" s="1"/>
  <c r="K44" i="9"/>
  <c r="K45" i="9" s="1"/>
  <c r="K46" i="9"/>
  <c r="K47" i="9" s="1"/>
  <c r="K48" i="9" s="1"/>
  <c r="K49" i="9" s="1"/>
  <c r="K50" i="9"/>
  <c r="K51" i="9" s="1"/>
  <c r="K52" i="9" s="1"/>
  <c r="K53" i="9" s="1"/>
  <c r="K54" i="9" s="1"/>
  <c r="K55" i="9" s="1"/>
  <c r="K56" i="9" s="1"/>
  <c r="K57" i="9" s="1"/>
  <c r="K58" i="9" s="1"/>
  <c r="K59" i="9" s="1"/>
  <c r="K60" i="9" s="1"/>
  <c r="K63" i="9" s="1"/>
  <c r="I44" i="9"/>
  <c r="I45" i="9"/>
  <c r="I46" i="9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I58" i="9" s="1"/>
  <c r="I59" i="9" s="1"/>
  <c r="I60" i="9" s="1"/>
  <c r="I63" i="9" s="1"/>
  <c r="I62" i="9"/>
  <c r="M44" i="9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5" i="9" s="1"/>
  <c r="M56" i="9" s="1"/>
  <c r="M57" i="9" s="1"/>
  <c r="M58" i="9" s="1"/>
  <c r="M59" i="9" s="1"/>
  <c r="M60" i="9" s="1"/>
  <c r="M63" i="9" s="1"/>
  <c r="M62" i="9"/>
  <c r="L4" i="9"/>
  <c r="R44" i="9"/>
  <c r="R45" i="9"/>
  <c r="R46" i="9" s="1"/>
  <c r="R47" i="9" s="1"/>
  <c r="R48" i="9" s="1"/>
  <c r="R49" i="9"/>
  <c r="R50" i="9" s="1"/>
  <c r="R51" i="9" s="1"/>
  <c r="R52" i="9" s="1"/>
  <c r="R53" i="9" s="1"/>
  <c r="R54" i="9" s="1"/>
  <c r="R55" i="9" s="1"/>
  <c r="R56" i="9" s="1"/>
  <c r="R57" i="9" s="1"/>
  <c r="R58" i="9" s="1"/>
  <c r="R59" i="9" s="1"/>
  <c r="R60" i="9" s="1"/>
  <c r="R63" i="9" s="1"/>
  <c r="R62" i="9"/>
  <c r="AD39" i="9" l="1"/>
  <c r="AD40" i="9" s="1"/>
  <c r="AE38" i="9"/>
  <c r="AE40" i="9" s="1"/>
  <c r="C40" i="9"/>
  <c r="G3" i="9"/>
  <c r="G5" i="9"/>
  <c r="G40" i="9"/>
  <c r="P63" i="9"/>
  <c r="L9" i="9"/>
  <c r="G63" i="9"/>
  <c r="L5" i="9"/>
  <c r="X63" i="9"/>
  <c r="G4" i="9"/>
  <c r="E40" i="9"/>
  <c r="G9" i="9"/>
  <c r="T40" i="9"/>
  <c r="L3" i="9"/>
  <c r="C63" i="9"/>
  <c r="T63" i="9"/>
  <c r="L10" i="9"/>
  <c r="V62" i="9"/>
  <c r="V47" i="9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3" i="9" s="1"/>
  <c r="P16" i="9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P37" i="9" s="1"/>
  <c r="P39" i="9"/>
  <c r="Q15" i="9"/>
  <c r="Z39" i="9"/>
  <c r="Z40" i="9" s="1"/>
  <c r="V39" i="9"/>
  <c r="V19" i="9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7" i="9" s="1"/>
  <c r="I39" i="9"/>
  <c r="I40" i="9" s="1"/>
  <c r="L15" i="9"/>
  <c r="J15" i="9"/>
  <c r="V40" i="9" l="1"/>
  <c r="M39" i="9"/>
  <c r="M16" i="9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7" i="9" s="1"/>
  <c r="R39" i="9"/>
  <c r="R16" i="9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7" i="9" s="1"/>
  <c r="R40" i="9" s="1"/>
  <c r="K39" i="9"/>
  <c r="K16" i="9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7" i="9" s="1"/>
  <c r="G8" i="9"/>
  <c r="P40" i="9"/>
  <c r="K40" i="9" l="1"/>
  <c r="M40" i="9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  <author>Rohila, Neha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2/26/18</t>
        </r>
      </text>
    </comment>
    <comment ref="AG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2/26/18</t>
        </r>
      </text>
    </comment>
    <comment ref="AG18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2/26/18</t>
        </r>
      </text>
    </comment>
    <comment ref="AG19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3/27/18</t>
        </r>
      </text>
    </comment>
    <comment ref="AG20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3/27/18</t>
        </r>
      </text>
    </comment>
    <comment ref="AG22" authorId="2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</t>
        </r>
      </text>
    </comment>
    <comment ref="AG23" authorId="2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 6/9/18
</t>
        </r>
      </text>
    </comment>
    <comment ref="AG24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6/14/18</t>
        </r>
      </text>
    </comment>
    <comment ref="AG25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6/14/18</t>
        </r>
      </text>
    </comment>
    <comment ref="AG26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6/14/18</t>
        </r>
      </text>
    </comment>
    <comment ref="AG27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6/14/18</t>
        </r>
      </text>
    </comment>
    <comment ref="AG28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6/14/18</t>
        </r>
      </text>
    </comment>
    <comment ref="AG29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6/14/18</t>
        </r>
      </text>
    </comment>
    <comment ref="AG30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6/14/18</t>
        </r>
      </text>
    </comment>
    <comment ref="N42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<sst xmlns="http://schemas.openxmlformats.org/spreadsheetml/2006/main" count="192" uniqueCount="131">
  <si>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</si>
  <si>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</si>
  <si>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</si>
  <si>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</si>
  <si>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</si>
  <si>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</si>
  <si>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</si>
  <si>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</si>
  <si>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</si>
  <si>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</si>
  <si>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</si>
  <si>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</si>
  <si>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</si>
  <si>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</si>
  <si>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</si>
  <si>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</si>
  <si>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</si>
  <si>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</si>
  <si>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</si>
  <si>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</si>
  <si>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</si>
  <si>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</si>
  <si>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</si>
  <si>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</si>
  <si>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</si>
  <si>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</si>
  <si>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</si>
  <si>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</si>
  <si>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</si>
  <si>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</si>
  <si>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</si>
  <si>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</si>
  <si>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</si>
  <si>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</si>
  <si>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</si>
  <si>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</si>
  <si>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</si>
  <si>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</si>
  <si>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</si>
  <si>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</si>
  <si>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</si>
  <si>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</si>
  <si>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</si>
  <si>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Julia Havens</t>
  </si>
  <si>
    <t>STR-CPWI</t>
  </si>
  <si>
    <t>STR-CPWI-ADMIN
TRACKING ONLY</t>
  </si>
  <si>
    <t>STR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</si>
  <si>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</si>
  <si>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</si>
  <si>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</si>
  <si>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FFY18  
(07/01/18-04/30/19)</t>
  </si>
  <si>
    <t>STR-CPWI-ADMIN
FFY18
 (07/01/18-04/30/19)
TRACKING ONLY</t>
  </si>
  <si>
    <t>STR-CPWI
FFY 17
(8/15/17-4/30/18)</t>
  </si>
  <si>
    <t>STR-CPWI-ADMIN
FFY 17
(8/15/17-4/30/18)
TRACKING ONLY</t>
  </si>
  <si>
    <t>STR-CPWI-ADMIN
FFY18
(5/01/17-6/30/17)
TRACKING ONLY</t>
  </si>
  <si>
    <t>STR-FFY17</t>
  </si>
  <si>
    <t>STR-FFY18</t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</si>
  <si>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</si>
  <si>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t>SWV0228656-00</t>
  </si>
  <si>
    <t>1712-11004</t>
  </si>
  <si>
    <t>NR (12/22/17)</t>
  </si>
  <si>
    <t>Aug-17</t>
  </si>
  <si>
    <t>Sep-17</t>
  </si>
  <si>
    <t>Oct-17</t>
  </si>
  <si>
    <t>12/22/17</t>
  </si>
  <si>
    <t>VCT01127</t>
  </si>
  <si>
    <t>VCT01128</t>
  </si>
  <si>
    <t>VCT01129</t>
  </si>
  <si>
    <t>CT876</t>
  </si>
  <si>
    <t>CT877</t>
  </si>
  <si>
    <t>CT878</t>
  </si>
  <si>
    <t>STR-CPWI EXPANSSION 7STR-17</t>
  </si>
  <si>
    <t>Nov 2017</t>
  </si>
  <si>
    <t>Dec 2017</t>
  </si>
  <si>
    <t>VCT01545</t>
  </si>
  <si>
    <t>VCT01546</t>
  </si>
  <si>
    <t>294</t>
  </si>
  <si>
    <t>295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</si>
  <si>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</si>
  <si>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</si>
  <si>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</si>
  <si>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</si>
  <si>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</si>
  <si>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</si>
  <si>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</si>
  <si>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</si>
  <si>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</si>
  <si>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</si>
  <si>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</si>
  <si>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</si>
  <si>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</si>
  <si>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</si>
  <si>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</si>
  <si>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</si>
  <si>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</si>
  <si>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</si>
  <si>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Spokane Tribal Network</t>
  </si>
  <si>
    <t>Jan 2018</t>
  </si>
  <si>
    <t>VCT01853</t>
  </si>
  <si>
    <t>CT603</t>
  </si>
  <si>
    <t>VCT01854</t>
  </si>
  <si>
    <t>CT604</t>
  </si>
  <si>
    <t>Feb 2018</t>
  </si>
  <si>
    <t>Mar-18</t>
  </si>
  <si>
    <t>VCT02112</t>
  </si>
  <si>
    <t>CT845</t>
  </si>
  <si>
    <t>STR-CPWI
FFY18 
(5/01/18-430/19)</t>
  </si>
  <si>
    <t>Aug-17 Supp 1</t>
  </si>
  <si>
    <t>VCT02399</t>
  </si>
  <si>
    <t>CT134</t>
  </si>
  <si>
    <t>Sep-17 Supp 1</t>
  </si>
  <si>
    <t>VCT02400</t>
  </si>
  <si>
    <t>CT135</t>
  </si>
  <si>
    <t>VCT02402</t>
  </si>
  <si>
    <t>CT137</t>
  </si>
  <si>
    <t>Oct-17 Supp 1</t>
  </si>
  <si>
    <t>Nov-17 Supp 1</t>
  </si>
  <si>
    <t>VCT02404</t>
  </si>
  <si>
    <t>CT139</t>
  </si>
  <si>
    <t>VCT02406</t>
  </si>
  <si>
    <t>CT141</t>
  </si>
  <si>
    <t>Dec-17 Supp 1</t>
  </si>
  <si>
    <t>Jan-18 Supp1</t>
  </si>
  <si>
    <t>VCT02408</t>
  </si>
  <si>
    <t>CT143</t>
  </si>
  <si>
    <t>VCT02410</t>
  </si>
  <si>
    <t>CT145</t>
  </si>
  <si>
    <t>Feb-18 Supp 1</t>
  </si>
  <si>
    <t>Mar 2018 Supp 1</t>
  </si>
  <si>
    <t>VCT02456</t>
  </si>
  <si>
    <t>CT193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</si>
</sst>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b/>
      <sz val="14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79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44" fillId="0" borderId="0" xfId="4111" quotePrefix="1" applyNumberFormat="1" applyFont="1" applyAlignment="1" applyProtection="1">
      <alignment horizontal="right" vertical="center"/>
      <protection locked="0"/>
    </xf>
    <xf numFmtId="49" fontId="44" fillId="0" borderId="0" xfId="4111" applyNumberFormat="1" applyFont="1" applyAlignment="1" applyProtection="1">
      <alignment horizontal="right" vertical="center"/>
      <protection locked="0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0" borderId="3" xfId="4111" applyNumberFormat="1" applyFont="1" applyFill="1" applyBorder="1" applyAlignment="1" applyProtection="1">
      <alignment horizontal="right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9" fontId="18" fillId="0" borderId="0" xfId="4111" applyNumberFormat="1" applyFont="1" applyAlignment="1" applyProtection="1">
      <alignment horizontal="left" vertical="center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37" fillId="0" borderId="4" xfId="4111" applyNumberFormat="1" applyFont="1" applyBorder="1" applyAlignment="1" applyProtection="1">
      <alignment horizontal="right"/>
      <protection locked="0"/>
    </xf>
    <xf numFmtId="40" fontId="37" fillId="0" borderId="3" xfId="4111" applyNumberFormat="1" applyFont="1" applyBorder="1" applyAlignment="1" applyProtection="1">
      <alignment horizontal="center"/>
      <protection locked="0"/>
    </xf>
    <xf numFmtId="49" fontId="37" fillId="0" borderId="35" xfId="4111" applyNumberFormat="1" applyFont="1" applyBorder="1" applyAlignment="1" applyProtection="1">
      <alignment horizontal="right"/>
      <protection locked="0"/>
    </xf>
    <xf numFmtId="3" fontId="23" fillId="0" borderId="34" xfId="4111" applyNumberFormat="1" applyFont="1" applyBorder="1" applyAlignment="1" applyProtection="1">
      <alignment horizontal="center"/>
      <protection locked="0"/>
    </xf>
    <xf numFmtId="3" fontId="17" fillId="0" borderId="34" xfId="4111" applyNumberFormat="1" applyFont="1" applyBorder="1" applyAlignment="1" applyProtection="1">
      <alignment horizontal="center"/>
      <protection locked="0"/>
    </xf>
    <xf numFmtId="40" fontId="37" fillId="0" borderId="36" xfId="4111" applyNumberFormat="1" applyFont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0" fontId="48" fillId="18" borderId="1" xfId="0" applyFont="1" applyFill="1" applyBorder="1" applyAlignment="1">
      <alignment horizontal="center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40" fontId="18" fillId="21" borderId="3" xfId="4111" applyNumberFormat="1" applyFont="1" applyFill="1" applyBorder="1" applyAlignment="1" applyProtection="1">
      <alignment horizontal="right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7" borderId="1" xfId="11942" applyNumberFormat="1" applyFont="1" applyFill="1" applyBorder="1" applyAlignment="1" applyProtection="1">
      <alignment horizontal="center"/>
      <protection locked="0"/>
    </xf>
    <xf numFmtId="49" fontId="17" fillId="22" borderId="1" xfId="11942" applyNumberFormat="1" applyFont="1" applyFill="1" applyBorder="1" applyAlignment="1" applyProtection="1">
      <alignment horizont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11206</xdr:colOff>
      <xdr:row>1</xdr:row>
      <xdr:rowOff>235322</xdr:rowOff>
    </xdr:from>
    <xdr:to>
      <xdr:col>22</xdr:col>
      <xdr:colOff>672353</xdr:colOff>
      <xdr:row>10</xdr:row>
      <xdr:rowOff>68355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58265" y="470646"/>
          <a:ext cx="7317441" cy="166967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3</xdr:row>
          <xdr:rowOff>0</xdr:rowOff>
        </xdr:from>
        <xdr:to>
          <xdr:col>6</xdr:col>
          <xdr:colOff>257175</xdr:colOff>
          <xdr:row>6</xdr:row>
          <xdr:rowOff>28575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8</xdr:row>
          <xdr:rowOff>104775</xdr:rowOff>
        </xdr:from>
        <xdr:to>
          <xdr:col>6</xdr:col>
          <xdr:colOff>104775</xdr:colOff>
          <xdr:row>11</xdr:row>
          <xdr:rowOff>133350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8</xdr:col>
      <xdr:colOff>66675</xdr:colOff>
      <xdr:row>2</xdr:row>
      <xdr:rowOff>123825</xdr:rowOff>
    </xdr:from>
    <xdr:to>
      <xdr:col>18</xdr:col>
      <xdr:colOff>465913</xdr:colOff>
      <xdr:row>24</xdr:row>
      <xdr:rowOff>9094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3475" y="447675"/>
          <a:ext cx="6495238" cy="344761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76200</xdr:colOff>
      <xdr:row>25</xdr:row>
      <xdr:rowOff>104775</xdr:rowOff>
    </xdr:from>
    <xdr:to>
      <xdr:col>18</xdr:col>
      <xdr:colOff>227819</xdr:colOff>
      <xdr:row>34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3000" y="4152900"/>
          <a:ext cx="6247619" cy="14192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14</xdr:row>
          <xdr:rowOff>76200</xdr:rowOff>
        </xdr:from>
        <xdr:to>
          <xdr:col>5</xdr:col>
          <xdr:colOff>581025</xdr:colOff>
          <xdr:row>17</xdr:row>
          <xdr:rowOff>104775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18</xdr:row>
          <xdr:rowOff>123825</xdr:rowOff>
        </xdr:from>
        <xdr:to>
          <xdr:col>6</xdr:col>
          <xdr:colOff>257175</xdr:colOff>
          <xdr:row>21</xdr:row>
          <xdr:rowOff>152400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485775</xdr:colOff>
          <xdr:row>3</xdr:row>
          <xdr:rowOff>114300</xdr:rowOff>
        </xdr:from>
        <xdr:to>
          <xdr:col>7</xdr:col>
          <xdr:colOff>209550</xdr:colOff>
          <xdr:row>6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10" Type="http://schemas.openxmlformats.org/officeDocument/2006/relationships/image" Target="../media/image4.emf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6"/>
  <sheetViews>
    <sheetView tabSelected="1" topLeftCell="T13" zoomScaleNormal="100" workbookViewId="0">
      <selection activeCell="AH31" sqref="AH31"/>
    </sheetView>
  </sheetViews>
  <sheetFormatPr defaultColWidth="11.5703125" defaultRowHeight="12.75" x14ac:dyDescent="0.2"/>
  <cols>
    <col min="1" max="1" width="25.5703125" style="26" bestFit="1" customWidth="1"/>
    <col min="2" max="2" width="24.28515625" style="26" customWidth="1"/>
    <col min="3" max="3" width="11.5703125" style="26"/>
    <col min="4" max="4" width="19" style="26" customWidth="1"/>
    <col min="5" max="5" width="11.5703125" style="26"/>
    <col min="6" max="6" width="10.28515625" style="26" bestFit="1" customWidth="1"/>
    <col min="7" max="7" width="12.140625" style="26" bestFit="1" customWidth="1"/>
    <col min="8" max="8" width="11.5703125" style="64"/>
    <col min="9" max="9" width="15" style="65" customWidth="1"/>
    <col min="10" max="10" width="11.5703125" style="65" customWidth="1"/>
    <col min="11" max="11" width="11.7109375" style="65" customWidth="1"/>
    <col min="12" max="12" width="12.140625" style="65" bestFit="1" customWidth="1"/>
    <col min="13" max="13" width="11.5703125" style="65"/>
    <col min="14" max="14" width="13.5703125" style="66" customWidth="1"/>
    <col min="15" max="15" width="13.5703125" style="65" customWidth="1"/>
    <col min="16" max="17" width="11.5703125" style="29"/>
    <col min="18" max="19" width="14.140625" style="29" customWidth="1"/>
    <col min="20" max="21" width="11.5703125" style="26"/>
    <col min="22" max="30" width="11.5703125" style="29"/>
    <col min="31" max="31" width="11.5703125" style="116"/>
    <col min="32" max="16384" width="11.5703125" style="29"/>
  </cols>
  <sheetData>
    <row r="1" spans="1:34" s="4" customFormat="1" ht="18.75" thickBot="1" x14ac:dyDescent="0.25">
      <c r="A1" s="99" t="s">
        <v>4</v>
      </c>
      <c r="B1" s="97" t="s">
        <v>43</v>
      </c>
      <c r="C1" s="3"/>
      <c r="D1" s="141" t="s">
        <v>33</v>
      </c>
      <c r="E1" s="142"/>
      <c r="F1" s="142"/>
      <c r="G1" s="143"/>
      <c r="I1" s="141" t="s">
        <v>34</v>
      </c>
      <c r="J1" s="142"/>
      <c r="K1" s="142"/>
      <c r="L1" s="143" t="s">
        <v>12</v>
      </c>
      <c r="M1" s="5"/>
      <c r="N1" s="5"/>
      <c r="O1" s="5" t="s">
        <v>46</v>
      </c>
      <c r="P1" s="5"/>
      <c r="Q1" s="5"/>
      <c r="R1" s="5"/>
      <c r="S1" s="5"/>
      <c r="T1" s="74"/>
      <c r="U1" s="74"/>
      <c r="AE1" s="115"/>
    </row>
    <row r="2" spans="1:34" s="4" customFormat="1" ht="18.75" thickBot="1" x14ac:dyDescent="0.25">
      <c r="A2" s="100" t="s">
        <v>0</v>
      </c>
      <c r="B2" s="97" t="s">
        <v>96</v>
      </c>
      <c r="C2" s="3"/>
      <c r="D2" s="6" t="s">
        <v>20</v>
      </c>
      <c r="E2" s="7" t="s">
        <v>19</v>
      </c>
      <c r="F2" s="6" t="s">
        <v>21</v>
      </c>
      <c r="G2" s="8" t="s">
        <v>1</v>
      </c>
      <c r="I2" s="6" t="s">
        <v>20</v>
      </c>
      <c r="J2" s="7" t="s">
        <v>19</v>
      </c>
      <c r="K2" s="6" t="s">
        <v>21</v>
      </c>
      <c r="L2" s="8" t="s">
        <v>1</v>
      </c>
      <c r="M2" s="5"/>
      <c r="N2" s="5"/>
      <c r="O2" s="5"/>
      <c r="P2" s="5"/>
      <c r="Q2" s="5"/>
      <c r="R2" s="5"/>
      <c r="S2" s="5"/>
      <c r="T2" s="74"/>
      <c r="U2" s="74"/>
      <c r="AE2" s="115"/>
    </row>
    <row r="3" spans="1:34" s="4" customFormat="1" ht="18" x14ac:dyDescent="0.2">
      <c r="A3" s="100" t="s">
        <v>5</v>
      </c>
      <c r="B3" s="95" t="s">
        <v>58</v>
      </c>
      <c r="C3" s="9"/>
      <c r="D3" s="89" t="s">
        <v>13</v>
      </c>
      <c r="E3" s="10"/>
      <c r="F3" s="11">
        <f>E3-B15</f>
        <v>0</v>
      </c>
      <c r="G3" s="81">
        <f>C37</f>
        <v>0</v>
      </c>
      <c r="I3" s="89" t="s">
        <v>13</v>
      </c>
      <c r="J3" s="10"/>
      <c r="K3" s="11">
        <f>J3-B43</f>
        <v>0</v>
      </c>
      <c r="L3" s="81">
        <f>C60</f>
        <v>0</v>
      </c>
      <c r="M3" s="5"/>
      <c r="N3" s="5"/>
      <c r="O3" s="5"/>
      <c r="P3" s="5"/>
      <c r="Q3" s="5"/>
      <c r="R3" s="5"/>
      <c r="S3" s="5"/>
      <c r="T3" s="74"/>
      <c r="U3" s="74"/>
      <c r="AE3" s="115"/>
    </row>
    <row r="4" spans="1:34" s="4" customFormat="1" ht="18.75" x14ac:dyDescent="0.3">
      <c r="A4" s="100" t="s">
        <v>2</v>
      </c>
      <c r="B4" s="125" t="s">
        <v>59</v>
      </c>
      <c r="D4" s="90" t="s">
        <v>17</v>
      </c>
      <c r="E4" s="12"/>
      <c r="F4" s="13">
        <f>E4-D15</f>
        <v>0</v>
      </c>
      <c r="G4" s="82">
        <f>E37</f>
        <v>0</v>
      </c>
      <c r="I4" s="90" t="s">
        <v>17</v>
      </c>
      <c r="J4" s="12"/>
      <c r="K4" s="13">
        <f>J4-D43</f>
        <v>0</v>
      </c>
      <c r="L4" s="82">
        <f>E60</f>
        <v>0</v>
      </c>
      <c r="M4" s="5"/>
      <c r="N4" s="5"/>
      <c r="O4" s="5"/>
      <c r="P4" s="5"/>
      <c r="Q4" s="5"/>
      <c r="R4" s="5"/>
      <c r="S4" s="5"/>
      <c r="T4" s="74"/>
      <c r="U4" s="74"/>
      <c r="AE4" s="115"/>
    </row>
    <row r="5" spans="1:34" s="4" customFormat="1" ht="18" x14ac:dyDescent="0.2">
      <c r="A5" s="100" t="s">
        <v>8</v>
      </c>
      <c r="B5" s="2"/>
      <c r="C5" s="14"/>
      <c r="D5" s="91" t="s">
        <v>28</v>
      </c>
      <c r="E5" s="15"/>
      <c r="F5" s="16">
        <f>E5-F15</f>
        <v>0</v>
      </c>
      <c r="G5" s="83">
        <f>G37</f>
        <v>0</v>
      </c>
      <c r="I5" s="91" t="s">
        <v>28</v>
      </c>
      <c r="J5" s="15"/>
      <c r="K5" s="16">
        <f>J5-F43</f>
        <v>0</v>
      </c>
      <c r="L5" s="83">
        <f>G60</f>
        <v>0</v>
      </c>
      <c r="M5" s="5"/>
      <c r="N5" s="5"/>
      <c r="O5" s="5"/>
      <c r="P5" s="5"/>
      <c r="Q5" s="5"/>
      <c r="R5" s="5"/>
      <c r="S5" s="5"/>
      <c r="T5" s="74"/>
      <c r="U5" s="74"/>
      <c r="AE5" s="115"/>
    </row>
    <row r="6" spans="1:34" s="4" customFormat="1" ht="18" x14ac:dyDescent="0.2">
      <c r="A6" s="100"/>
      <c r="B6" s="2"/>
      <c r="C6" s="14"/>
      <c r="D6" s="91" t="s">
        <v>29</v>
      </c>
      <c r="E6" s="108"/>
      <c r="F6" s="16"/>
      <c r="G6" s="83"/>
      <c r="I6" s="91" t="s">
        <v>29</v>
      </c>
      <c r="J6" s="108"/>
      <c r="K6" s="16"/>
      <c r="L6" s="83"/>
      <c r="M6" s="5"/>
      <c r="N6" s="5"/>
      <c r="O6" s="5"/>
      <c r="P6" s="5"/>
      <c r="Q6" s="5"/>
      <c r="R6" s="5"/>
      <c r="S6" s="5"/>
      <c r="T6" s="74"/>
      <c r="U6" s="74"/>
      <c r="AE6" s="115"/>
    </row>
    <row r="7" spans="1:34" s="4" customFormat="1" ht="18" x14ac:dyDescent="0.2">
      <c r="A7" s="100" t="s">
        <v>35</v>
      </c>
      <c r="B7" s="105" t="s">
        <v>60</v>
      </c>
      <c r="C7" s="14"/>
      <c r="D7" s="91" t="s">
        <v>30</v>
      </c>
      <c r="E7" s="15"/>
      <c r="F7" s="16"/>
      <c r="G7" s="83"/>
      <c r="I7" s="91" t="s">
        <v>30</v>
      </c>
      <c r="J7" s="15"/>
      <c r="K7" s="16"/>
      <c r="L7" s="83"/>
      <c r="M7" s="5"/>
      <c r="N7" s="5"/>
      <c r="O7" s="5"/>
      <c r="P7" s="5"/>
      <c r="Q7" s="5"/>
      <c r="R7" s="5"/>
      <c r="S7" s="5"/>
      <c r="T7" s="74"/>
      <c r="U7" s="74"/>
      <c r="AE7" s="115"/>
    </row>
    <row r="8" spans="1:34" s="4" customFormat="1" x14ac:dyDescent="0.2">
      <c r="C8" s="17"/>
      <c r="D8" s="92" t="s">
        <v>18</v>
      </c>
      <c r="E8" s="15"/>
      <c r="F8" s="16">
        <f>E8-O15</f>
        <v>0</v>
      </c>
      <c r="G8" s="83">
        <f>P37</f>
        <v>0</v>
      </c>
      <c r="I8" s="92" t="s">
        <v>18</v>
      </c>
      <c r="J8" s="15"/>
      <c r="K8" s="16" t="s">
        <v>22</v>
      </c>
      <c r="L8" s="83" t="s">
        <v>22</v>
      </c>
      <c r="M8" s="18"/>
      <c r="N8" s="18"/>
      <c r="O8" s="18"/>
      <c r="P8" s="154"/>
      <c r="Q8" s="154"/>
      <c r="R8" s="18"/>
      <c r="S8" s="18"/>
      <c r="T8" s="75"/>
      <c r="U8" s="75"/>
      <c r="AE8" s="115"/>
    </row>
    <row r="9" spans="1:34" s="4" customFormat="1" x14ac:dyDescent="0.2">
      <c r="B9" s="98"/>
      <c r="C9" s="19"/>
      <c r="D9" s="93" t="s">
        <v>36</v>
      </c>
      <c r="E9" s="15"/>
      <c r="F9" s="20">
        <f>E9-S15</f>
        <v>0</v>
      </c>
      <c r="G9" s="84">
        <f>T37</f>
        <v>0</v>
      </c>
      <c r="I9" s="93" t="s">
        <v>36</v>
      </c>
      <c r="J9" s="15"/>
      <c r="K9" s="20">
        <f>J9-O43</f>
        <v>0</v>
      </c>
      <c r="L9" s="84">
        <f>P60</f>
        <v>0</v>
      </c>
      <c r="M9" s="21"/>
      <c r="N9" s="22"/>
      <c r="O9" s="22"/>
      <c r="P9" s="22"/>
      <c r="Q9" s="23"/>
      <c r="R9" s="23"/>
      <c r="S9" s="24"/>
      <c r="T9" s="34"/>
      <c r="U9" s="34"/>
      <c r="AE9" s="115"/>
    </row>
    <row r="10" spans="1:34" x14ac:dyDescent="0.2">
      <c r="A10" s="25"/>
      <c r="D10" s="109" t="s">
        <v>55</v>
      </c>
      <c r="E10" s="106">
        <v>200000</v>
      </c>
      <c r="F10" s="107">
        <f>W15-E10</f>
        <v>-110000</v>
      </c>
      <c r="G10" s="110" t="s">
        <v>22</v>
      </c>
      <c r="H10" s="26"/>
      <c r="I10" s="109" t="s">
        <v>55</v>
      </c>
      <c r="J10" s="106"/>
      <c r="K10" s="107" t="s">
        <v>22</v>
      </c>
      <c r="L10" s="110">
        <f>T60</f>
        <v>0</v>
      </c>
      <c r="M10" s="29"/>
      <c r="N10" s="29"/>
      <c r="O10" s="29"/>
    </row>
    <row r="11" spans="1:34" ht="13.5" thickBot="1" x14ac:dyDescent="0.25">
      <c r="A11" s="25"/>
      <c r="D11" s="111" t="s">
        <v>56</v>
      </c>
      <c r="E11" s="112"/>
      <c r="F11" s="113">
        <f>AA15-E11</f>
        <v>110000</v>
      </c>
      <c r="G11" s="114"/>
      <c r="H11" s="26"/>
      <c r="I11" s="94" t="s">
        <v>56</v>
      </c>
      <c r="J11" s="27"/>
      <c r="K11" s="28"/>
      <c r="L11" s="85"/>
      <c r="M11" s="29"/>
      <c r="N11" s="29"/>
      <c r="O11" s="29"/>
    </row>
    <row r="12" spans="1:34" ht="13.5" thickBot="1" x14ac:dyDescent="0.25">
      <c r="A12" s="25"/>
      <c r="D12" s="86" t="s">
        <v>27</v>
      </c>
      <c r="E12" s="87"/>
      <c r="F12" s="87">
        <f>SUM(E3:E10)-E12</f>
        <v>200000</v>
      </c>
      <c r="G12" s="88"/>
      <c r="H12" s="26"/>
      <c r="I12" s="86" t="s">
        <v>27</v>
      </c>
      <c r="J12" s="87"/>
      <c r="K12" s="87">
        <f>SUM(J3:J10)-J12</f>
        <v>0</v>
      </c>
      <c r="L12" s="88"/>
      <c r="M12" s="29"/>
      <c r="N12" s="29" t="s">
        <v>78</v>
      </c>
      <c r="O12" s="29"/>
      <c r="P12" s="29" t="s">
        <v>71</v>
      </c>
      <c r="T12" s="29"/>
      <c r="V12" s="26"/>
      <c r="AE12" s="29"/>
      <c r="AF12" s="116"/>
    </row>
    <row r="13" spans="1:34" ht="13.5" thickBot="1" x14ac:dyDescent="0.25">
      <c r="D13" s="30"/>
      <c r="E13" s="31"/>
      <c r="F13" s="32"/>
      <c r="H13" s="30"/>
      <c r="I13" s="33"/>
      <c r="J13" s="33"/>
      <c r="K13" s="34"/>
      <c r="L13" s="34"/>
      <c r="M13" s="34"/>
      <c r="N13" s="34"/>
      <c r="O13" s="34"/>
      <c r="P13" s="34"/>
      <c r="Q13" s="34"/>
      <c r="R13" s="34"/>
      <c r="S13" s="34"/>
      <c r="T13" s="29"/>
      <c r="V13" s="26"/>
      <c r="AE13" s="29"/>
      <c r="AF13" s="116"/>
    </row>
    <row r="14" spans="1:34" s="37" customFormat="1" ht="61.9" customHeight="1" thickBot="1" x14ac:dyDescent="0.25">
      <c r="A14" s="35" t="s">
        <v>14</v>
      </c>
      <c r="B14" s="148" t="s">
        <v>47</v>
      </c>
      <c r="C14" s="149"/>
      <c r="D14" s="150" t="s">
        <v>7</v>
      </c>
      <c r="E14" s="149"/>
      <c r="F14" s="147" t="s">
        <v>23</v>
      </c>
      <c r="G14" s="140"/>
      <c r="H14" s="139" t="s">
        <v>57</v>
      </c>
      <c r="I14" s="140"/>
      <c r="J14" s="139" t="s">
        <v>48</v>
      </c>
      <c r="K14" s="140"/>
      <c r="L14" s="139" t="s">
        <v>49</v>
      </c>
      <c r="M14" s="140"/>
      <c r="N14" s="128" t="s">
        <v>79</v>
      </c>
      <c r="O14" s="158" t="s">
        <v>37</v>
      </c>
      <c r="P14" s="138"/>
      <c r="Q14" s="137" t="s">
        <v>38</v>
      </c>
      <c r="R14" s="138"/>
      <c r="S14" s="155" t="s">
        <v>39</v>
      </c>
      <c r="T14" s="156"/>
      <c r="U14" s="157" t="s">
        <v>40</v>
      </c>
      <c r="V14" s="156"/>
      <c r="W14" s="151" t="s">
        <v>52</v>
      </c>
      <c r="X14" s="152"/>
      <c r="Y14" s="153" t="s">
        <v>53</v>
      </c>
      <c r="Z14" s="152"/>
      <c r="AA14" s="151" t="s">
        <v>106</v>
      </c>
      <c r="AB14" s="152"/>
      <c r="AC14" s="153" t="s">
        <v>54</v>
      </c>
      <c r="AD14" s="152"/>
      <c r="AE14" s="36" t="s">
        <v>15</v>
      </c>
      <c r="AF14" s="117" t="s">
        <v>3</v>
      </c>
      <c r="AG14" s="76" t="s">
        <v>9</v>
      </c>
      <c r="AH14" s="77" t="s">
        <v>6</v>
      </c>
    </row>
    <row r="15" spans="1:34" x14ac:dyDescent="0.2">
      <c r="A15" s="38" t="s">
        <v>31</v>
      </c>
      <c r="B15" s="39">
        <f>E3</f>
        <v>0</v>
      </c>
      <c r="C15" s="40" t="s">
        <v>1</v>
      </c>
      <c r="D15" s="39">
        <f>E4</f>
        <v>0</v>
      </c>
      <c r="E15" s="40" t="s">
        <v>1</v>
      </c>
      <c r="F15" s="103">
        <f>E5</f>
        <v>0</v>
      </c>
      <c r="G15" s="40" t="s">
        <v>1</v>
      </c>
      <c r="H15" s="104">
        <f>F15*8%</f>
        <v>0</v>
      </c>
      <c r="I15" s="41" t="s">
        <v>1</v>
      </c>
      <c r="J15" s="104">
        <f>(F15-H15)*85%</f>
        <v>0</v>
      </c>
      <c r="K15" s="41" t="s">
        <v>1</v>
      </c>
      <c r="L15" s="104">
        <f>(F15-H15)*15%</f>
        <v>0</v>
      </c>
      <c r="M15" s="41" t="s">
        <v>1</v>
      </c>
      <c r="N15" s="41"/>
      <c r="O15" s="42">
        <f>E8</f>
        <v>0</v>
      </c>
      <c r="P15" s="43" t="s">
        <v>1</v>
      </c>
      <c r="Q15" s="42">
        <f>O15*0.08</f>
        <v>0</v>
      </c>
      <c r="R15" s="40" t="s">
        <v>1</v>
      </c>
      <c r="S15" s="39">
        <f>E9</f>
        <v>0</v>
      </c>
      <c r="T15" s="40" t="s">
        <v>1</v>
      </c>
      <c r="U15" s="39">
        <f>S15*0.08</f>
        <v>0</v>
      </c>
      <c r="V15" s="40" t="s">
        <v>1</v>
      </c>
      <c r="W15" s="39">
        <v>90000</v>
      </c>
      <c r="X15" s="40" t="s">
        <v>1</v>
      </c>
      <c r="Y15" s="39">
        <f>W15*0.08</f>
        <v>7200</v>
      </c>
      <c r="Z15" s="40" t="s">
        <v>1</v>
      </c>
      <c r="AA15" s="39">
        <v>110000</v>
      </c>
      <c r="AB15" s="40" t="s">
        <v>1</v>
      </c>
      <c r="AC15" s="39">
        <f>AA15*0.08</f>
        <v>8800</v>
      </c>
      <c r="AD15" s="40" t="s">
        <v>1</v>
      </c>
      <c r="AE15" s="44"/>
      <c r="AF15" s="118"/>
      <c r="AG15" s="45"/>
      <c r="AH15" s="78"/>
    </row>
    <row r="16" spans="1:34" x14ac:dyDescent="0.2">
      <c r="A16" s="46" t="s">
        <v>61</v>
      </c>
      <c r="B16" s="1"/>
      <c r="C16" s="101">
        <f>B15-B16</f>
        <v>0</v>
      </c>
      <c r="D16" s="1"/>
      <c r="E16" s="101">
        <f>D15-D16</f>
        <v>0</v>
      </c>
      <c r="F16" s="1"/>
      <c r="G16" s="71">
        <f>F15-F16</f>
        <v>0</v>
      </c>
      <c r="H16" s="47"/>
      <c r="I16" s="71">
        <f>H15-H16</f>
        <v>0</v>
      </c>
      <c r="J16" s="47"/>
      <c r="K16" s="71">
        <f>J15-J16</f>
        <v>0</v>
      </c>
      <c r="L16" s="47"/>
      <c r="M16" s="71">
        <f>L15-L16</f>
        <v>0</v>
      </c>
      <c r="N16" s="47"/>
      <c r="O16" s="1"/>
      <c r="P16" s="72">
        <f>O15-O16</f>
        <v>0</v>
      </c>
      <c r="Q16" s="47"/>
      <c r="R16" s="72">
        <f>Q15-Q16</f>
        <v>0</v>
      </c>
      <c r="S16" s="48"/>
      <c r="T16" s="73"/>
      <c r="U16" s="48"/>
      <c r="V16" s="73"/>
      <c r="W16" s="1">
        <v>3724.15</v>
      </c>
      <c r="X16" s="127">
        <v>0</v>
      </c>
      <c r="Y16" s="47"/>
      <c r="Z16" s="127">
        <v>0</v>
      </c>
      <c r="AA16" s="1"/>
      <c r="AB16" s="127">
        <v>0</v>
      </c>
      <c r="AC16" s="47"/>
      <c r="AD16" s="127">
        <v>0</v>
      </c>
      <c r="AE16" s="49">
        <f t="shared" ref="AE16:AE37" si="0">B16+D16+F16+O16+S16+W16+AA16</f>
        <v>3724.15</v>
      </c>
      <c r="AF16" s="119" t="s">
        <v>64</v>
      </c>
      <c r="AG16" s="126" t="s">
        <v>65</v>
      </c>
      <c r="AH16" s="51" t="s">
        <v>68</v>
      </c>
    </row>
    <row r="17" spans="1:34" x14ac:dyDescent="0.2">
      <c r="A17" s="46" t="s">
        <v>62</v>
      </c>
      <c r="B17" s="1"/>
      <c r="C17" s="101">
        <f t="shared" ref="C17:C31" si="1">C16-B17</f>
        <v>0</v>
      </c>
      <c r="D17" s="1"/>
      <c r="E17" s="101">
        <f>E16-D17</f>
        <v>0</v>
      </c>
      <c r="F17" s="1"/>
      <c r="G17" s="71">
        <f>G16-F17</f>
        <v>0</v>
      </c>
      <c r="H17" s="47"/>
      <c r="I17" s="71">
        <f>I16-H17</f>
        <v>0</v>
      </c>
      <c r="J17" s="47"/>
      <c r="K17" s="71">
        <f>K16-J17</f>
        <v>0</v>
      </c>
      <c r="L17" s="47"/>
      <c r="M17" s="71">
        <f>M16-L17</f>
        <v>0</v>
      </c>
      <c r="N17" s="47"/>
      <c r="O17" s="1"/>
      <c r="P17" s="72">
        <f>P16-O17</f>
        <v>0</v>
      </c>
      <c r="Q17" s="47"/>
      <c r="R17" s="72">
        <f>R16-Q17</f>
        <v>0</v>
      </c>
      <c r="S17" s="48"/>
      <c r="T17" s="73"/>
      <c r="U17" s="48"/>
      <c r="V17" s="73"/>
      <c r="W17" s="1">
        <v>3125</v>
      </c>
      <c r="X17" s="127">
        <v>0</v>
      </c>
      <c r="Y17" s="47"/>
      <c r="Z17" s="127">
        <v>0</v>
      </c>
      <c r="AA17" s="1"/>
      <c r="AB17" s="127">
        <v>0</v>
      </c>
      <c r="AC17" s="47"/>
      <c r="AD17" s="127">
        <v>0</v>
      </c>
      <c r="AE17" s="49">
        <f t="shared" si="0"/>
        <v>3125</v>
      </c>
      <c r="AF17" s="120">
        <v>43091</v>
      </c>
      <c r="AG17" s="126" t="s">
        <v>66</v>
      </c>
      <c r="AH17" s="51" t="s">
        <v>69</v>
      </c>
    </row>
    <row r="18" spans="1:34" x14ac:dyDescent="0.2">
      <c r="A18" s="46" t="s">
        <v>63</v>
      </c>
      <c r="B18" s="1"/>
      <c r="C18" s="101">
        <f t="shared" si="1"/>
        <v>0</v>
      </c>
      <c r="D18" s="1"/>
      <c r="E18" s="101">
        <f t="shared" ref="E18:E31" si="2">E17-D18</f>
        <v>0</v>
      </c>
      <c r="F18" s="1"/>
      <c r="G18" s="71">
        <f t="shared" ref="G18:G31" si="3">G17-F18</f>
        <v>0</v>
      </c>
      <c r="H18" s="47"/>
      <c r="I18" s="71">
        <f t="shared" ref="I18:I31" si="4">I17-H18</f>
        <v>0</v>
      </c>
      <c r="J18" s="47"/>
      <c r="K18" s="71">
        <f t="shared" ref="K18:K31" si="5">K17-J18</f>
        <v>0</v>
      </c>
      <c r="L18" s="47"/>
      <c r="M18" s="71">
        <f t="shared" ref="M18:M31" si="6">M17-L18</f>
        <v>0</v>
      </c>
      <c r="N18" s="47"/>
      <c r="O18" s="1"/>
      <c r="P18" s="72">
        <f t="shared" ref="P18:P31" si="7">P17-O18</f>
        <v>0</v>
      </c>
      <c r="Q18" s="47"/>
      <c r="R18" s="72">
        <f t="shared" ref="R18:R31" si="8">R17-Q18</f>
        <v>0</v>
      </c>
      <c r="S18" s="48"/>
      <c r="T18" s="73"/>
      <c r="U18" s="48"/>
      <c r="V18" s="73"/>
      <c r="W18" s="1">
        <v>6560.48</v>
      </c>
      <c r="X18" s="127">
        <v>0</v>
      </c>
      <c r="Y18" s="47">
        <v>114.6</v>
      </c>
      <c r="Z18" s="127">
        <v>0</v>
      </c>
      <c r="AA18" s="1"/>
      <c r="AB18" s="127">
        <v>0</v>
      </c>
      <c r="AC18" s="47"/>
      <c r="AD18" s="127">
        <v>0</v>
      </c>
      <c r="AE18" s="49">
        <f t="shared" si="0"/>
        <v>6560.48</v>
      </c>
      <c r="AF18" s="119" t="s">
        <v>64</v>
      </c>
      <c r="AG18" s="126" t="s">
        <v>67</v>
      </c>
      <c r="AH18" s="51" t="s">
        <v>70</v>
      </c>
    </row>
    <row r="19" spans="1:34" x14ac:dyDescent="0.2">
      <c r="A19" s="46" t="s">
        <v>72</v>
      </c>
      <c r="B19" s="1"/>
      <c r="C19" s="101">
        <f t="shared" si="1"/>
        <v>0</v>
      </c>
      <c r="D19" s="1"/>
      <c r="E19" s="101">
        <f t="shared" si="2"/>
        <v>0</v>
      </c>
      <c r="F19" s="1"/>
      <c r="G19" s="71">
        <f t="shared" si="3"/>
        <v>0</v>
      </c>
      <c r="H19" s="47"/>
      <c r="I19" s="71">
        <f t="shared" si="4"/>
        <v>0</v>
      </c>
      <c r="J19" s="47"/>
      <c r="K19" s="71">
        <f t="shared" si="5"/>
        <v>0</v>
      </c>
      <c r="L19" s="47"/>
      <c r="M19" s="71">
        <f t="shared" si="6"/>
        <v>0</v>
      </c>
      <c r="N19" s="47"/>
      <c r="O19" s="52"/>
      <c r="P19" s="72">
        <f t="shared" si="7"/>
        <v>0</v>
      </c>
      <c r="Q19" s="52"/>
      <c r="R19" s="72">
        <f t="shared" si="8"/>
        <v>0</v>
      </c>
      <c r="S19" s="1"/>
      <c r="T19" s="72">
        <f>S15-S19</f>
        <v>0</v>
      </c>
      <c r="U19" s="47"/>
      <c r="V19" s="72">
        <f>U15-U19</f>
        <v>0</v>
      </c>
      <c r="W19" s="1">
        <v>5891.69</v>
      </c>
      <c r="X19" s="127">
        <v>0</v>
      </c>
      <c r="Y19" s="47"/>
      <c r="Z19" s="127">
        <v>0</v>
      </c>
      <c r="AA19" s="1"/>
      <c r="AB19" s="127">
        <v>0</v>
      </c>
      <c r="AC19" s="47"/>
      <c r="AD19" s="127">
        <v>0</v>
      </c>
      <c r="AE19" s="49">
        <f t="shared" si="0"/>
        <v>5891.69</v>
      </c>
      <c r="AF19" s="121">
        <v>43157</v>
      </c>
      <c r="AG19" s="135" t="s">
        <v>74</v>
      </c>
      <c r="AH19" s="53" t="s">
        <v>76</v>
      </c>
    </row>
    <row r="20" spans="1:34" x14ac:dyDescent="0.2">
      <c r="A20" s="46" t="s">
        <v>73</v>
      </c>
      <c r="B20" s="1"/>
      <c r="C20" s="101">
        <f t="shared" si="1"/>
        <v>0</v>
      </c>
      <c r="D20" s="1"/>
      <c r="E20" s="101">
        <f t="shared" si="2"/>
        <v>0</v>
      </c>
      <c r="F20" s="1"/>
      <c r="G20" s="71">
        <f t="shared" si="3"/>
        <v>0</v>
      </c>
      <c r="H20" s="47"/>
      <c r="I20" s="71">
        <f t="shared" si="4"/>
        <v>0</v>
      </c>
      <c r="J20" s="47"/>
      <c r="K20" s="71">
        <f t="shared" si="5"/>
        <v>0</v>
      </c>
      <c r="L20" s="47"/>
      <c r="M20" s="71">
        <f t="shared" si="6"/>
        <v>0</v>
      </c>
      <c r="N20" s="47"/>
      <c r="O20" s="52"/>
      <c r="P20" s="72">
        <f t="shared" si="7"/>
        <v>0</v>
      </c>
      <c r="Q20" s="52"/>
      <c r="R20" s="72">
        <f t="shared" si="8"/>
        <v>0</v>
      </c>
      <c r="S20" s="1"/>
      <c r="T20" s="72">
        <f>T19-S20</f>
        <v>0</v>
      </c>
      <c r="U20" s="47"/>
      <c r="V20" s="72">
        <f>V19-U20</f>
        <v>0</v>
      </c>
      <c r="W20" s="1">
        <v>3600</v>
      </c>
      <c r="X20" s="127">
        <v>0</v>
      </c>
      <c r="Y20" s="47"/>
      <c r="Z20" s="127">
        <v>0</v>
      </c>
      <c r="AA20" s="1"/>
      <c r="AB20" s="127">
        <v>0</v>
      </c>
      <c r="AC20" s="47"/>
      <c r="AD20" s="127">
        <v>0</v>
      </c>
      <c r="AE20" s="49">
        <f t="shared" si="0"/>
        <v>3600</v>
      </c>
      <c r="AF20" s="121">
        <v>43157</v>
      </c>
      <c r="AG20" s="135" t="s">
        <v>75</v>
      </c>
      <c r="AH20" s="53" t="s">
        <v>77</v>
      </c>
    </row>
    <row r="21" spans="1:34" x14ac:dyDescent="0.2">
      <c r="A21" s="46" t="s">
        <v>97</v>
      </c>
      <c r="B21" s="1"/>
      <c r="C21" s="101">
        <f t="shared" si="1"/>
        <v>0</v>
      </c>
      <c r="D21" s="1"/>
      <c r="E21" s="101">
        <f t="shared" si="2"/>
        <v>0</v>
      </c>
      <c r="F21" s="1"/>
      <c r="G21" s="71">
        <f t="shared" si="3"/>
        <v>0</v>
      </c>
      <c r="H21" s="47"/>
      <c r="I21" s="71">
        <f t="shared" si="4"/>
        <v>0</v>
      </c>
      <c r="J21" s="47"/>
      <c r="K21" s="71">
        <f t="shared" si="5"/>
        <v>0</v>
      </c>
      <c r="L21" s="47"/>
      <c r="M21" s="71">
        <f t="shared" si="6"/>
        <v>0</v>
      </c>
      <c r="N21" s="47"/>
      <c r="O21" s="52"/>
      <c r="P21" s="72">
        <f t="shared" si="7"/>
        <v>0</v>
      </c>
      <c r="Q21" s="52"/>
      <c r="R21" s="72">
        <f t="shared" si="8"/>
        <v>0</v>
      </c>
      <c r="S21" s="1"/>
      <c r="T21" s="72">
        <f t="shared" ref="T21:T31" si="9">T20-S21</f>
        <v>0</v>
      </c>
      <c r="U21" s="47"/>
      <c r="V21" s="72">
        <f t="shared" ref="V21:V31" si="10">V20-U21</f>
        <v>0</v>
      </c>
      <c r="W21" s="1">
        <v>3600</v>
      </c>
      <c r="X21" s="127">
        <v>0</v>
      </c>
      <c r="Y21" s="47"/>
      <c r="Z21" s="127">
        <v>0</v>
      </c>
      <c r="AA21" s="1"/>
      <c r="AB21" s="127">
        <v>0</v>
      </c>
      <c r="AC21" s="47"/>
      <c r="AD21" s="127">
        <v>0</v>
      </c>
      <c r="AE21" s="49">
        <f t="shared" si="0"/>
        <v>3600</v>
      </c>
      <c r="AF21" s="121">
        <v>43186</v>
      </c>
      <c r="AG21" s="136" t="s">
        <v>98</v>
      </c>
      <c r="AH21" s="53" t="s">
        <v>99</v>
      </c>
    </row>
    <row r="22" spans="1:34" x14ac:dyDescent="0.2">
      <c r="A22" s="46" t="s">
        <v>102</v>
      </c>
      <c r="B22" s="1"/>
      <c r="C22" s="101">
        <f t="shared" si="1"/>
        <v>0</v>
      </c>
      <c r="D22" s="1"/>
      <c r="E22" s="101">
        <f t="shared" si="2"/>
        <v>0</v>
      </c>
      <c r="F22" s="1"/>
      <c r="G22" s="71">
        <f t="shared" si="3"/>
        <v>0</v>
      </c>
      <c r="H22" s="47"/>
      <c r="I22" s="71">
        <f t="shared" si="4"/>
        <v>0</v>
      </c>
      <c r="J22" s="47"/>
      <c r="K22" s="71">
        <f t="shared" si="5"/>
        <v>0</v>
      </c>
      <c r="L22" s="47"/>
      <c r="M22" s="71">
        <f t="shared" si="6"/>
        <v>0</v>
      </c>
      <c r="N22" s="47"/>
      <c r="O22" s="52"/>
      <c r="P22" s="72">
        <f t="shared" si="7"/>
        <v>0</v>
      </c>
      <c r="Q22" s="52"/>
      <c r="R22" s="72">
        <f t="shared" si="8"/>
        <v>0</v>
      </c>
      <c r="S22" s="1"/>
      <c r="T22" s="72">
        <f t="shared" si="9"/>
        <v>0</v>
      </c>
      <c r="U22" s="47"/>
      <c r="V22" s="72">
        <f t="shared" si="10"/>
        <v>0</v>
      </c>
      <c r="W22" s="1">
        <v>3600</v>
      </c>
      <c r="X22" s="102">
        <v>0</v>
      </c>
      <c r="Y22" s="47"/>
      <c r="Z22" s="127">
        <v>0</v>
      </c>
      <c r="AA22" s="1"/>
      <c r="AB22" s="127">
        <v>0</v>
      </c>
      <c r="AC22" s="47"/>
      <c r="AD22" s="102">
        <v>0</v>
      </c>
      <c r="AE22" s="49">
        <f t="shared" si="0"/>
        <v>3600</v>
      </c>
      <c r="AF22" s="121">
        <v>43187</v>
      </c>
      <c r="AG22" s="136" t="s">
        <v>100</v>
      </c>
      <c r="AH22" s="53" t="s">
        <v>101</v>
      </c>
    </row>
    <row r="23" spans="1:34" x14ac:dyDescent="0.2">
      <c r="A23" s="46" t="s">
        <v>103</v>
      </c>
      <c r="B23" s="1"/>
      <c r="C23" s="101">
        <f t="shared" si="1"/>
        <v>0</v>
      </c>
      <c r="D23" s="1"/>
      <c r="E23" s="101">
        <f t="shared" si="2"/>
        <v>0</v>
      </c>
      <c r="F23" s="1"/>
      <c r="G23" s="71">
        <f t="shared" si="3"/>
        <v>0</v>
      </c>
      <c r="H23" s="47"/>
      <c r="I23" s="71">
        <f t="shared" si="4"/>
        <v>0</v>
      </c>
      <c r="J23" s="47"/>
      <c r="K23" s="71">
        <f t="shared" si="5"/>
        <v>0</v>
      </c>
      <c r="L23" s="47"/>
      <c r="M23" s="71">
        <f t="shared" si="6"/>
        <v>0</v>
      </c>
      <c r="N23" s="47"/>
      <c r="O23" s="52"/>
      <c r="P23" s="72">
        <f t="shared" si="7"/>
        <v>0</v>
      </c>
      <c r="Q23" s="52"/>
      <c r="R23" s="72">
        <f t="shared" si="8"/>
        <v>0</v>
      </c>
      <c r="S23" s="1"/>
      <c r="T23" s="72">
        <f t="shared" si="9"/>
        <v>0</v>
      </c>
      <c r="U23" s="47"/>
      <c r="V23" s="72">
        <f t="shared" si="10"/>
        <v>0</v>
      </c>
      <c r="W23" s="1">
        <v>3920</v>
      </c>
      <c r="X23" s="102">
        <v>0</v>
      </c>
      <c r="Y23" s="47"/>
      <c r="Z23" s="127">
        <v>0</v>
      </c>
      <c r="AA23" s="1"/>
      <c r="AB23" s="102">
        <v>0</v>
      </c>
      <c r="AC23" s="47"/>
      <c r="AD23" s="102">
        <v>0</v>
      </c>
      <c r="AE23" s="49">
        <f t="shared" si="0"/>
        <v>3920</v>
      </c>
      <c r="AF23" s="121">
        <v>43222</v>
      </c>
      <c r="AG23" s="136" t="s">
        <v>104</v>
      </c>
      <c r="AH23" s="53" t="s">
        <v>105</v>
      </c>
    </row>
    <row r="24" spans="1:34" x14ac:dyDescent="0.2">
      <c r="A24" s="46" t="s">
        <v>107</v>
      </c>
      <c r="B24" s="1"/>
      <c r="C24" s="101">
        <f t="shared" si="1"/>
        <v>0</v>
      </c>
      <c r="D24" s="1"/>
      <c r="E24" s="101">
        <f t="shared" si="2"/>
        <v>0</v>
      </c>
      <c r="F24" s="1"/>
      <c r="G24" s="71">
        <f t="shared" si="3"/>
        <v>0</v>
      </c>
      <c r="H24" s="47"/>
      <c r="I24" s="71">
        <f t="shared" si="4"/>
        <v>0</v>
      </c>
      <c r="J24" s="47"/>
      <c r="K24" s="71">
        <f t="shared" si="5"/>
        <v>0</v>
      </c>
      <c r="L24" s="47"/>
      <c r="M24" s="71">
        <f t="shared" si="6"/>
        <v>0</v>
      </c>
      <c r="N24" s="47"/>
      <c r="O24" s="52"/>
      <c r="P24" s="72">
        <f t="shared" si="7"/>
        <v>0</v>
      </c>
      <c r="Q24" s="52"/>
      <c r="R24" s="72">
        <f t="shared" si="8"/>
        <v>0</v>
      </c>
      <c r="S24" s="1"/>
      <c r="T24" s="72">
        <f t="shared" si="9"/>
        <v>0</v>
      </c>
      <c r="U24" s="47"/>
      <c r="V24" s="72">
        <f t="shared" si="10"/>
        <v>0</v>
      </c>
      <c r="W24" s="1">
        <v>297.93</v>
      </c>
      <c r="X24" s="102">
        <v>0</v>
      </c>
      <c r="Y24" s="47">
        <v>297.93</v>
      </c>
      <c r="Z24" s="102">
        <v>0</v>
      </c>
      <c r="AA24" s="1"/>
      <c r="AB24" s="102">
        <v>0</v>
      </c>
      <c r="AC24" s="47"/>
      <c r="AD24" s="102">
        <v>0</v>
      </c>
      <c r="AE24" s="49">
        <f t="shared" si="0"/>
        <v>297.93</v>
      </c>
      <c r="AF24" s="121">
        <v>43260</v>
      </c>
      <c r="AG24" s="135" t="s">
        <v>108</v>
      </c>
      <c r="AH24" s="53" t="s">
        <v>109</v>
      </c>
    </row>
    <row r="25" spans="1:34" x14ac:dyDescent="0.2">
      <c r="A25" s="46" t="s">
        <v>110</v>
      </c>
      <c r="B25" s="1"/>
      <c r="C25" s="101">
        <f t="shared" si="1"/>
        <v>0</v>
      </c>
      <c r="D25" s="1"/>
      <c r="E25" s="101">
        <f t="shared" si="2"/>
        <v>0</v>
      </c>
      <c r="F25" s="1"/>
      <c r="G25" s="71">
        <f t="shared" si="3"/>
        <v>0</v>
      </c>
      <c r="H25" s="47"/>
      <c r="I25" s="71">
        <f t="shared" si="4"/>
        <v>0</v>
      </c>
      <c r="J25" s="47"/>
      <c r="K25" s="71">
        <f t="shared" si="5"/>
        <v>0</v>
      </c>
      <c r="L25" s="47"/>
      <c r="M25" s="71">
        <f t="shared" si="6"/>
        <v>0</v>
      </c>
      <c r="N25" s="47"/>
      <c r="O25" s="52"/>
      <c r="P25" s="72">
        <f t="shared" si="7"/>
        <v>0</v>
      </c>
      <c r="Q25" s="52"/>
      <c r="R25" s="72">
        <f t="shared" si="8"/>
        <v>0</v>
      </c>
      <c r="S25" s="1"/>
      <c r="T25" s="72">
        <f t="shared" si="9"/>
        <v>0</v>
      </c>
      <c r="U25" s="47"/>
      <c r="V25" s="72">
        <f t="shared" si="10"/>
        <v>0</v>
      </c>
      <c r="W25" s="1">
        <v>250</v>
      </c>
      <c r="X25" s="102">
        <v>0</v>
      </c>
      <c r="Y25" s="47">
        <v>250</v>
      </c>
      <c r="Z25" s="102">
        <v>0</v>
      </c>
      <c r="AA25" s="1"/>
      <c r="AB25" s="102">
        <v>0</v>
      </c>
      <c r="AC25" s="47"/>
      <c r="AD25" s="102">
        <v>0</v>
      </c>
      <c r="AE25" s="49">
        <f t="shared" si="0"/>
        <v>250</v>
      </c>
      <c r="AF25" s="121">
        <v>43260</v>
      </c>
      <c r="AG25" s="135" t="s">
        <v>111</v>
      </c>
      <c r="AH25" s="53" t="s">
        <v>112</v>
      </c>
    </row>
    <row r="26" spans="1:34" x14ac:dyDescent="0.2">
      <c r="A26" s="46" t="s">
        <v>115</v>
      </c>
      <c r="B26" s="1"/>
      <c r="C26" s="101">
        <f t="shared" si="1"/>
        <v>0</v>
      </c>
      <c r="D26" s="1"/>
      <c r="E26" s="101">
        <f t="shared" si="2"/>
        <v>0</v>
      </c>
      <c r="F26" s="1"/>
      <c r="G26" s="71">
        <f t="shared" si="3"/>
        <v>0</v>
      </c>
      <c r="H26" s="47"/>
      <c r="I26" s="71">
        <f t="shared" si="4"/>
        <v>0</v>
      </c>
      <c r="J26" s="47"/>
      <c r="K26" s="71">
        <f t="shared" si="5"/>
        <v>0</v>
      </c>
      <c r="L26" s="47"/>
      <c r="M26" s="71">
        <f t="shared" si="6"/>
        <v>0</v>
      </c>
      <c r="N26" s="47"/>
      <c r="O26" s="52"/>
      <c r="P26" s="72">
        <f t="shared" si="7"/>
        <v>0</v>
      </c>
      <c r="Q26" s="52"/>
      <c r="R26" s="72">
        <f t="shared" si="8"/>
        <v>0</v>
      </c>
      <c r="S26" s="1"/>
      <c r="T26" s="72">
        <f t="shared" si="9"/>
        <v>0</v>
      </c>
      <c r="U26" s="47"/>
      <c r="V26" s="72">
        <f t="shared" si="10"/>
        <v>0</v>
      </c>
      <c r="W26" s="1">
        <v>524.84</v>
      </c>
      <c r="X26" s="102">
        <v>0</v>
      </c>
      <c r="Y26" s="47">
        <v>524.84</v>
      </c>
      <c r="Z26" s="102">
        <v>0</v>
      </c>
      <c r="AA26" s="1"/>
      <c r="AB26" s="102">
        <v>0</v>
      </c>
      <c r="AC26" s="47"/>
      <c r="AD26" s="102">
        <v>0</v>
      </c>
      <c r="AE26" s="49">
        <f t="shared" si="0"/>
        <v>524.84</v>
      </c>
      <c r="AF26" s="121">
        <v>43260</v>
      </c>
      <c r="AG26" s="135" t="s">
        <v>113</v>
      </c>
      <c r="AH26" s="53" t="s">
        <v>114</v>
      </c>
    </row>
    <row r="27" spans="1:34" x14ac:dyDescent="0.2">
      <c r="A27" s="46" t="s">
        <v>116</v>
      </c>
      <c r="B27" s="1"/>
      <c r="C27" s="101">
        <f t="shared" si="1"/>
        <v>0</v>
      </c>
      <c r="D27" s="1"/>
      <c r="E27" s="101">
        <f t="shared" si="2"/>
        <v>0</v>
      </c>
      <c r="F27" s="1"/>
      <c r="G27" s="71">
        <f t="shared" si="3"/>
        <v>0</v>
      </c>
      <c r="H27" s="47"/>
      <c r="I27" s="71">
        <f t="shared" si="4"/>
        <v>0</v>
      </c>
      <c r="J27" s="47"/>
      <c r="K27" s="71">
        <f t="shared" si="5"/>
        <v>0</v>
      </c>
      <c r="L27" s="47"/>
      <c r="M27" s="71">
        <f t="shared" si="6"/>
        <v>0</v>
      </c>
      <c r="N27" s="47"/>
      <c r="O27" s="52"/>
      <c r="P27" s="72">
        <f t="shared" si="7"/>
        <v>0</v>
      </c>
      <c r="Q27" s="52"/>
      <c r="R27" s="72">
        <f t="shared" si="8"/>
        <v>0</v>
      </c>
      <c r="S27" s="1"/>
      <c r="T27" s="72">
        <f t="shared" si="9"/>
        <v>0</v>
      </c>
      <c r="U27" s="47"/>
      <c r="V27" s="72">
        <f t="shared" si="10"/>
        <v>0</v>
      </c>
      <c r="W27" s="1">
        <v>471.34</v>
      </c>
      <c r="X27" s="102">
        <v>0</v>
      </c>
      <c r="Y27" s="47">
        <v>471.34</v>
      </c>
      <c r="Z27" s="102">
        <v>0</v>
      </c>
      <c r="AA27" s="1"/>
      <c r="AB27" s="102">
        <v>0</v>
      </c>
      <c r="AC27" s="47"/>
      <c r="AD27" s="102">
        <v>0</v>
      </c>
      <c r="AE27" s="49">
        <f t="shared" si="0"/>
        <v>471.34</v>
      </c>
      <c r="AF27" s="121">
        <v>43260</v>
      </c>
      <c r="AG27" s="135" t="s">
        <v>117</v>
      </c>
      <c r="AH27" s="53" t="s">
        <v>118</v>
      </c>
    </row>
    <row r="28" spans="1:34" x14ac:dyDescent="0.2">
      <c r="A28" s="46" t="s">
        <v>121</v>
      </c>
      <c r="B28" s="1"/>
      <c r="C28" s="101">
        <f t="shared" si="1"/>
        <v>0</v>
      </c>
      <c r="D28" s="1"/>
      <c r="E28" s="101">
        <f t="shared" si="2"/>
        <v>0</v>
      </c>
      <c r="F28" s="1"/>
      <c r="G28" s="71">
        <f t="shared" si="3"/>
        <v>0</v>
      </c>
      <c r="H28" s="47"/>
      <c r="I28" s="71">
        <f t="shared" si="4"/>
        <v>0</v>
      </c>
      <c r="J28" s="47"/>
      <c r="K28" s="71">
        <f t="shared" si="5"/>
        <v>0</v>
      </c>
      <c r="L28" s="47"/>
      <c r="M28" s="71">
        <f t="shared" si="6"/>
        <v>0</v>
      </c>
      <c r="N28" s="47"/>
      <c r="O28" s="52"/>
      <c r="P28" s="72">
        <f t="shared" si="7"/>
        <v>0</v>
      </c>
      <c r="Q28" s="52"/>
      <c r="R28" s="72">
        <f t="shared" si="8"/>
        <v>0</v>
      </c>
      <c r="S28" s="1"/>
      <c r="T28" s="72">
        <f t="shared" si="9"/>
        <v>0</v>
      </c>
      <c r="U28" s="47"/>
      <c r="V28" s="72">
        <f t="shared" si="10"/>
        <v>0</v>
      </c>
      <c r="W28" s="1">
        <v>288</v>
      </c>
      <c r="X28" s="102">
        <v>0</v>
      </c>
      <c r="Y28" s="47">
        <v>288</v>
      </c>
      <c r="Z28" s="102">
        <v>0</v>
      </c>
      <c r="AA28" s="1"/>
      <c r="AB28" s="102">
        <v>0</v>
      </c>
      <c r="AC28" s="47"/>
      <c r="AD28" s="102">
        <v>0</v>
      </c>
      <c r="AE28" s="49">
        <f t="shared" si="0"/>
        <v>288</v>
      </c>
      <c r="AF28" s="121">
        <v>43260</v>
      </c>
      <c r="AG28" s="135" t="s">
        <v>119</v>
      </c>
      <c r="AH28" s="53" t="s">
        <v>120</v>
      </c>
    </row>
    <row r="29" spans="1:34" x14ac:dyDescent="0.2">
      <c r="A29" s="46" t="s">
        <v>122</v>
      </c>
      <c r="B29" s="1"/>
      <c r="C29" s="101">
        <f t="shared" si="1"/>
        <v>0</v>
      </c>
      <c r="D29" s="1"/>
      <c r="E29" s="101">
        <f t="shared" si="2"/>
        <v>0</v>
      </c>
      <c r="F29" s="1"/>
      <c r="G29" s="71">
        <f t="shared" si="3"/>
        <v>0</v>
      </c>
      <c r="H29" s="47"/>
      <c r="I29" s="71">
        <f t="shared" si="4"/>
        <v>0</v>
      </c>
      <c r="J29" s="47"/>
      <c r="K29" s="71">
        <f t="shared" si="5"/>
        <v>0</v>
      </c>
      <c r="L29" s="47"/>
      <c r="M29" s="71">
        <f t="shared" si="6"/>
        <v>0</v>
      </c>
      <c r="N29" s="47"/>
      <c r="O29" s="52"/>
      <c r="P29" s="72">
        <f t="shared" si="7"/>
        <v>0</v>
      </c>
      <c r="Q29" s="52"/>
      <c r="R29" s="72">
        <f t="shared" si="8"/>
        <v>0</v>
      </c>
      <c r="S29" s="1"/>
      <c r="T29" s="72">
        <f t="shared" si="9"/>
        <v>0</v>
      </c>
      <c r="U29" s="47"/>
      <c r="V29" s="72">
        <f t="shared" si="10"/>
        <v>0</v>
      </c>
      <c r="W29" s="1">
        <v>288</v>
      </c>
      <c r="X29" s="102">
        <v>0</v>
      </c>
      <c r="Y29" s="47">
        <v>288</v>
      </c>
      <c r="Z29" s="102">
        <v>0</v>
      </c>
      <c r="AA29" s="1"/>
      <c r="AB29" s="102">
        <v>0</v>
      </c>
      <c r="AC29" s="47"/>
      <c r="AD29" s="102">
        <v>0</v>
      </c>
      <c r="AE29" s="49">
        <f t="shared" si="0"/>
        <v>288</v>
      </c>
      <c r="AF29" s="121">
        <v>43260</v>
      </c>
      <c r="AG29" s="135" t="s">
        <v>123</v>
      </c>
      <c r="AH29" s="53" t="s">
        <v>124</v>
      </c>
    </row>
    <row r="30" spans="1:34" x14ac:dyDescent="0.2">
      <c r="A30" s="46" t="s">
        <v>127</v>
      </c>
      <c r="B30" s="1"/>
      <c r="C30" s="101">
        <f t="shared" si="1"/>
        <v>0</v>
      </c>
      <c r="D30" s="1"/>
      <c r="E30" s="101">
        <f t="shared" si="2"/>
        <v>0</v>
      </c>
      <c r="F30" s="1"/>
      <c r="G30" s="71">
        <f t="shared" si="3"/>
        <v>0</v>
      </c>
      <c r="H30" s="47"/>
      <c r="I30" s="71">
        <f t="shared" si="4"/>
        <v>0</v>
      </c>
      <c r="J30" s="47"/>
      <c r="K30" s="71">
        <f t="shared" si="5"/>
        <v>0</v>
      </c>
      <c r="L30" s="47"/>
      <c r="M30" s="71">
        <f t="shared" si="6"/>
        <v>0</v>
      </c>
      <c r="N30" s="47"/>
      <c r="O30" s="52"/>
      <c r="P30" s="72">
        <f t="shared" si="7"/>
        <v>0</v>
      </c>
      <c r="Q30" s="52"/>
      <c r="R30" s="72">
        <f t="shared" si="8"/>
        <v>0</v>
      </c>
      <c r="S30" s="1"/>
      <c r="T30" s="72">
        <f t="shared" si="9"/>
        <v>0</v>
      </c>
      <c r="U30" s="47"/>
      <c r="V30" s="72">
        <f t="shared" si="10"/>
        <v>0</v>
      </c>
      <c r="W30" s="1">
        <v>288</v>
      </c>
      <c r="X30" s="102">
        <v>0</v>
      </c>
      <c r="Y30" s="47">
        <v>288</v>
      </c>
      <c r="Z30" s="102">
        <v>0</v>
      </c>
      <c r="AA30" s="1"/>
      <c r="AB30" s="102">
        <v>0</v>
      </c>
      <c r="AC30" s="47"/>
      <c r="AD30" s="102">
        <v>0</v>
      </c>
      <c r="AE30" s="49">
        <f t="shared" si="0"/>
        <v>288</v>
      </c>
      <c r="AF30" s="121">
        <v>43260</v>
      </c>
      <c r="AG30" s="135" t="s">
        <v>125</v>
      </c>
      <c r="AH30" s="53" t="s">
        <v>126</v>
      </c>
    </row>
    <row r="31" spans="1:34" x14ac:dyDescent="0.2">
      <c r="A31" s="46" t="s">
        <v>128</v>
      </c>
      <c r="B31" s="1"/>
      <c r="C31" s="101">
        <f t="shared" si="1"/>
        <v>0</v>
      </c>
      <c r="D31" s="1"/>
      <c r="E31" s="101">
        <f t="shared" si="2"/>
        <v>0</v>
      </c>
      <c r="F31" s="1"/>
      <c r="G31" s="71">
        <f t="shared" si="3"/>
        <v>0</v>
      </c>
      <c r="H31" s="47"/>
      <c r="I31" s="71">
        <f t="shared" si="4"/>
        <v>0</v>
      </c>
      <c r="J31" s="47"/>
      <c r="K31" s="71">
        <f t="shared" si="5"/>
        <v>0</v>
      </c>
      <c r="L31" s="47"/>
      <c r="M31" s="71">
        <f t="shared" si="6"/>
        <v>0</v>
      </c>
      <c r="N31" s="47"/>
      <c r="O31" s="52"/>
      <c r="P31" s="72">
        <f t="shared" si="7"/>
        <v>0</v>
      </c>
      <c r="Q31" s="52"/>
      <c r="R31" s="72">
        <f t="shared" si="8"/>
        <v>0</v>
      </c>
      <c r="S31" s="1"/>
      <c r="T31" s="72">
        <f t="shared" si="9"/>
        <v>0</v>
      </c>
      <c r="U31" s="47"/>
      <c r="V31" s="72">
        <f t="shared" si="10"/>
        <v>0</v>
      </c>
      <c r="W31" s="1">
        <v>313.60000000000002</v>
      </c>
      <c r="X31" s="102">
        <v>0</v>
      </c>
      <c r="Y31" s="47">
        <v>313.60000000000002</v>
      </c>
      <c r="Z31" s="102">
        <v>0</v>
      </c>
      <c r="AA31" s="1"/>
      <c r="AB31" s="102">
        <v>0</v>
      </c>
      <c r="AC31" s="47"/>
      <c r="AD31" s="102">
        <v>0</v>
      </c>
      <c r="AE31" s="49">
        <f t="shared" si="0"/>
        <v>313.60000000000002</v>
      </c>
      <c r="AF31" s="121">
        <v>43265</v>
      </c>
      <c r="AG31" s="53" t="s">
        <v>129</v>
      </c>
      <c r="AH31" s="53" t="s">
        <v>130</v>
      </c>
    </row>
    <row r="32" spans="1:34" x14ac:dyDescent="0.2">
      <c r="A32" s="46"/>
      <c r="B32" s="1"/>
      <c r="C32" s="101">
        <f t="shared" ref="C32:C36" si="11">C31-B32</f>
        <v>0</v>
      </c>
      <c r="D32" s="1"/>
      <c r="E32" s="101">
        <f t="shared" ref="E32:E36" si="12">E31-D32</f>
        <v>0</v>
      </c>
      <c r="F32" s="1"/>
      <c r="G32" s="71">
        <f t="shared" ref="G32:G36" si="13">G31-F32</f>
        <v>0</v>
      </c>
      <c r="H32" s="47"/>
      <c r="I32" s="71">
        <f t="shared" ref="I32:I36" si="14">I31-H32</f>
        <v>0</v>
      </c>
      <c r="J32" s="47"/>
      <c r="K32" s="71">
        <f t="shared" ref="K32:K36" si="15">K31-J32</f>
        <v>0</v>
      </c>
      <c r="L32" s="47"/>
      <c r="M32" s="71">
        <f t="shared" ref="M32:M36" si="16">M31-L32</f>
        <v>0</v>
      </c>
      <c r="N32" s="47"/>
      <c r="O32" s="52"/>
      <c r="P32" s="72">
        <f t="shared" ref="P32:P36" si="17">P31-O32</f>
        <v>0</v>
      </c>
      <c r="Q32" s="52"/>
      <c r="R32" s="72">
        <f t="shared" ref="R32:R36" si="18">R31-Q32</f>
        <v>0</v>
      </c>
      <c r="S32" s="1"/>
      <c r="T32" s="72">
        <f t="shared" ref="T32:T36" si="19">T31-S32</f>
        <v>0</v>
      </c>
      <c r="U32" s="47"/>
      <c r="V32" s="72">
        <f t="shared" ref="V32:V36" si="20">V31-U32</f>
        <v>0</v>
      </c>
      <c r="W32" s="1"/>
      <c r="X32" s="102">
        <v>0</v>
      </c>
      <c r="Y32" s="47"/>
      <c r="Z32" s="102">
        <v>0</v>
      </c>
      <c r="AA32" s="1"/>
      <c r="AB32" s="102">
        <v>0</v>
      </c>
      <c r="AC32" s="47"/>
      <c r="AD32" s="102">
        <v>0</v>
      </c>
      <c r="AE32" s="49">
        <f t="shared" ref="AE32:AE36" si="21">B32+D32+F32+O32+S32+W32+AA32</f>
        <v>0</v>
      </c>
      <c r="AF32" s="121"/>
      <c r="AG32" s="53"/>
      <c r="AH32" s="53"/>
    </row>
    <row r="33" spans="1:34" x14ac:dyDescent="0.2">
      <c r="A33" s="46"/>
      <c r="B33" s="1"/>
      <c r="C33" s="101">
        <f t="shared" si="11"/>
        <v>0</v>
      </c>
      <c r="D33" s="1"/>
      <c r="E33" s="101">
        <f t="shared" si="12"/>
        <v>0</v>
      </c>
      <c r="F33" s="1"/>
      <c r="G33" s="71">
        <f t="shared" si="13"/>
        <v>0</v>
      </c>
      <c r="H33" s="47"/>
      <c r="I33" s="71">
        <f t="shared" si="14"/>
        <v>0</v>
      </c>
      <c r="J33" s="47"/>
      <c r="K33" s="71">
        <f t="shared" si="15"/>
        <v>0</v>
      </c>
      <c r="L33" s="47"/>
      <c r="M33" s="71">
        <f t="shared" si="16"/>
        <v>0</v>
      </c>
      <c r="N33" s="47"/>
      <c r="O33" s="52"/>
      <c r="P33" s="72">
        <f t="shared" si="17"/>
        <v>0</v>
      </c>
      <c r="Q33" s="52"/>
      <c r="R33" s="72">
        <f t="shared" si="18"/>
        <v>0</v>
      </c>
      <c r="S33" s="1"/>
      <c r="T33" s="72">
        <f t="shared" si="19"/>
        <v>0</v>
      </c>
      <c r="U33" s="47"/>
      <c r="V33" s="72">
        <f t="shared" si="20"/>
        <v>0</v>
      </c>
      <c r="W33" s="1"/>
      <c r="X33" s="102">
        <v>0</v>
      </c>
      <c r="Y33" s="47"/>
      <c r="Z33" s="102">
        <v>0</v>
      </c>
      <c r="AA33" s="1"/>
      <c r="AB33" s="102">
        <v>0</v>
      </c>
      <c r="AC33" s="47"/>
      <c r="AD33" s="102">
        <v>0</v>
      </c>
      <c r="AE33" s="49">
        <f t="shared" si="21"/>
        <v>0</v>
      </c>
      <c r="AF33" s="121"/>
      <c r="AG33" s="53"/>
      <c r="AH33" s="53"/>
    </row>
    <row r="34" spans="1:34" x14ac:dyDescent="0.2">
      <c r="A34" s="46"/>
      <c r="B34" s="1"/>
      <c r="C34" s="101">
        <f t="shared" si="11"/>
        <v>0</v>
      </c>
      <c r="D34" s="1"/>
      <c r="E34" s="101">
        <f t="shared" si="12"/>
        <v>0</v>
      </c>
      <c r="F34" s="1"/>
      <c r="G34" s="71">
        <f t="shared" si="13"/>
        <v>0</v>
      </c>
      <c r="H34" s="47"/>
      <c r="I34" s="71">
        <f t="shared" si="14"/>
        <v>0</v>
      </c>
      <c r="J34" s="47"/>
      <c r="K34" s="71">
        <f t="shared" si="15"/>
        <v>0</v>
      </c>
      <c r="L34" s="47"/>
      <c r="M34" s="71">
        <f t="shared" si="16"/>
        <v>0</v>
      </c>
      <c r="N34" s="47"/>
      <c r="O34" s="52"/>
      <c r="P34" s="72">
        <f t="shared" si="17"/>
        <v>0</v>
      </c>
      <c r="Q34" s="52"/>
      <c r="R34" s="72">
        <f t="shared" si="18"/>
        <v>0</v>
      </c>
      <c r="S34" s="1"/>
      <c r="T34" s="72">
        <f t="shared" si="19"/>
        <v>0</v>
      </c>
      <c r="U34" s="47"/>
      <c r="V34" s="72">
        <f t="shared" si="20"/>
        <v>0</v>
      </c>
      <c r="W34" s="1"/>
      <c r="X34" s="102">
        <v>0</v>
      </c>
      <c r="Y34" s="47"/>
      <c r="Z34" s="102">
        <v>0</v>
      </c>
      <c r="AA34" s="1"/>
      <c r="AB34" s="102">
        <v>0</v>
      </c>
      <c r="AC34" s="47"/>
      <c r="AD34" s="102">
        <v>0</v>
      </c>
      <c r="AE34" s="49">
        <f t="shared" si="21"/>
        <v>0</v>
      </c>
      <c r="AF34" s="121"/>
      <c r="AG34" s="53"/>
      <c r="AH34" s="53"/>
    </row>
    <row r="35" spans="1:34" x14ac:dyDescent="0.2">
      <c r="A35" s="46"/>
      <c r="B35" s="1"/>
      <c r="C35" s="101">
        <f t="shared" si="11"/>
        <v>0</v>
      </c>
      <c r="D35" s="1"/>
      <c r="E35" s="101">
        <f t="shared" si="12"/>
        <v>0</v>
      </c>
      <c r="F35" s="1"/>
      <c r="G35" s="71">
        <f t="shared" si="13"/>
        <v>0</v>
      </c>
      <c r="H35" s="47"/>
      <c r="I35" s="71">
        <f t="shared" si="14"/>
        <v>0</v>
      </c>
      <c r="J35" s="47"/>
      <c r="K35" s="71">
        <f t="shared" si="15"/>
        <v>0</v>
      </c>
      <c r="L35" s="47"/>
      <c r="M35" s="71">
        <f t="shared" si="16"/>
        <v>0</v>
      </c>
      <c r="N35" s="47"/>
      <c r="O35" s="52"/>
      <c r="P35" s="72">
        <f t="shared" si="17"/>
        <v>0</v>
      </c>
      <c r="Q35" s="52"/>
      <c r="R35" s="72">
        <f t="shared" si="18"/>
        <v>0</v>
      </c>
      <c r="S35" s="1"/>
      <c r="T35" s="72">
        <f t="shared" si="19"/>
        <v>0</v>
      </c>
      <c r="U35" s="47"/>
      <c r="V35" s="72">
        <f t="shared" si="20"/>
        <v>0</v>
      </c>
      <c r="W35" s="1"/>
      <c r="X35" s="102">
        <v>0</v>
      </c>
      <c r="Y35" s="47"/>
      <c r="Z35" s="102">
        <v>0</v>
      </c>
      <c r="AA35" s="1"/>
      <c r="AB35" s="102">
        <v>0</v>
      </c>
      <c r="AC35" s="47"/>
      <c r="AD35" s="102">
        <v>0</v>
      </c>
      <c r="AE35" s="49">
        <f t="shared" si="21"/>
        <v>0</v>
      </c>
      <c r="AF35" s="121"/>
      <c r="AG35" s="53"/>
      <c r="AH35" s="53"/>
    </row>
    <row r="36" spans="1:34" x14ac:dyDescent="0.2">
      <c r="A36" s="46"/>
      <c r="B36" s="1"/>
      <c r="C36" s="101">
        <f t="shared" si="11"/>
        <v>0</v>
      </c>
      <c r="D36" s="1"/>
      <c r="E36" s="101">
        <f t="shared" si="12"/>
        <v>0</v>
      </c>
      <c r="F36" s="1"/>
      <c r="G36" s="71">
        <f t="shared" si="13"/>
        <v>0</v>
      </c>
      <c r="H36" s="47"/>
      <c r="I36" s="71">
        <f t="shared" si="14"/>
        <v>0</v>
      </c>
      <c r="J36" s="47"/>
      <c r="K36" s="71">
        <f t="shared" si="15"/>
        <v>0</v>
      </c>
      <c r="L36" s="47"/>
      <c r="M36" s="71">
        <f t="shared" si="16"/>
        <v>0</v>
      </c>
      <c r="N36" s="47"/>
      <c r="O36" s="52"/>
      <c r="P36" s="72">
        <f t="shared" si="17"/>
        <v>0</v>
      </c>
      <c r="Q36" s="52"/>
      <c r="R36" s="72">
        <f t="shared" si="18"/>
        <v>0</v>
      </c>
      <c r="S36" s="1"/>
      <c r="T36" s="72">
        <f t="shared" si="19"/>
        <v>0</v>
      </c>
      <c r="U36" s="47"/>
      <c r="V36" s="72">
        <f t="shared" si="20"/>
        <v>0</v>
      </c>
      <c r="W36" s="1"/>
      <c r="X36" s="102">
        <v>0</v>
      </c>
      <c r="Y36" s="47"/>
      <c r="Z36" s="102">
        <v>0</v>
      </c>
      <c r="AA36" s="1"/>
      <c r="AB36" s="102">
        <v>0</v>
      </c>
      <c r="AC36" s="47"/>
      <c r="AD36" s="102">
        <v>0</v>
      </c>
      <c r="AE36" s="49">
        <f t="shared" si="21"/>
        <v>0</v>
      </c>
      <c r="AF36" s="121"/>
      <c r="AG36" s="53"/>
      <c r="AH36" s="53"/>
    </row>
    <row r="37" spans="1:34" x14ac:dyDescent="0.2">
      <c r="A37" s="46"/>
      <c r="B37" s="1"/>
      <c r="C37" s="101">
        <f>C31-B37</f>
        <v>0</v>
      </c>
      <c r="D37" s="1"/>
      <c r="E37" s="101">
        <f>E31-D37</f>
        <v>0</v>
      </c>
      <c r="F37" s="1"/>
      <c r="G37" s="71">
        <f>G31-F37</f>
        <v>0</v>
      </c>
      <c r="H37" s="47"/>
      <c r="I37" s="71">
        <f>I31-H37</f>
        <v>0</v>
      </c>
      <c r="J37" s="47"/>
      <c r="K37" s="71">
        <f>K31-J37</f>
        <v>0</v>
      </c>
      <c r="L37" s="47"/>
      <c r="M37" s="71">
        <f>M31-L37</f>
        <v>0</v>
      </c>
      <c r="N37" s="47"/>
      <c r="O37" s="52"/>
      <c r="P37" s="72">
        <f>P31-O37</f>
        <v>0</v>
      </c>
      <c r="Q37" s="52"/>
      <c r="R37" s="72">
        <f>R31-Q37</f>
        <v>0</v>
      </c>
      <c r="S37" s="1"/>
      <c r="T37" s="72">
        <f>T31-S37</f>
        <v>0</v>
      </c>
      <c r="U37" s="47"/>
      <c r="V37" s="72">
        <f>V31-U37</f>
        <v>0</v>
      </c>
      <c r="W37" s="1"/>
      <c r="X37" s="102">
        <v>0</v>
      </c>
      <c r="Y37" s="47"/>
      <c r="Z37" s="102">
        <v>0</v>
      </c>
      <c r="AA37" s="1"/>
      <c r="AB37" s="102">
        <v>0</v>
      </c>
      <c r="AC37" s="47"/>
      <c r="AD37" s="102">
        <v>0</v>
      </c>
      <c r="AE37" s="49">
        <f t="shared" si="0"/>
        <v>0</v>
      </c>
      <c r="AF37" s="121"/>
      <c r="AG37" s="53"/>
      <c r="AH37" s="53"/>
    </row>
    <row r="38" spans="1:34" ht="13.5" thickBot="1" x14ac:dyDescent="0.25">
      <c r="A38" s="54" t="s">
        <v>16</v>
      </c>
      <c r="B38" s="55">
        <f>SUM(B16:B37)</f>
        <v>0</v>
      </c>
      <c r="C38" s="55"/>
      <c r="D38" s="55">
        <f>SUM(D16:D37)</f>
        <v>0</v>
      </c>
      <c r="E38" s="55"/>
      <c r="F38" s="55">
        <f>SUM(F16:F37)</f>
        <v>0</v>
      </c>
      <c r="G38" s="55"/>
      <c r="H38" s="55">
        <f>SUM(H16:H37)</f>
        <v>0</v>
      </c>
      <c r="I38" s="55"/>
      <c r="J38" s="55">
        <f>SUM(J16:J37)</f>
        <v>0</v>
      </c>
      <c r="K38" s="55"/>
      <c r="L38" s="55">
        <f>SUM(L16:L37)</f>
        <v>0</v>
      </c>
      <c r="M38" s="55"/>
      <c r="N38" s="55">
        <f>SUM(N16:N37)</f>
        <v>0</v>
      </c>
      <c r="O38" s="56">
        <f>SUM(O16:O37)</f>
        <v>0</v>
      </c>
      <c r="P38" s="57"/>
      <c r="Q38" s="56">
        <f>SUM(Q16:Q37)</f>
        <v>0</v>
      </c>
      <c r="R38" s="56"/>
      <c r="S38" s="56">
        <f>SUM(S16:S37)</f>
        <v>0</v>
      </c>
      <c r="T38" s="57"/>
      <c r="U38" s="56">
        <f>SUM(U16:U37)</f>
        <v>0</v>
      </c>
      <c r="V38" s="58"/>
      <c r="W38" s="56">
        <f>SUM(W16:W37)</f>
        <v>36743.029999999992</v>
      </c>
      <c r="X38" s="57"/>
      <c r="Y38" s="56">
        <f>SUM(Y16:Y37)</f>
        <v>2836.31</v>
      </c>
      <c r="Z38" s="58"/>
      <c r="AA38" s="56">
        <f>SUM(AA16:AA37)</f>
        <v>0</v>
      </c>
      <c r="AB38" s="57"/>
      <c r="AC38" s="56">
        <f>SUM(AC16:AC37)</f>
        <v>0</v>
      </c>
      <c r="AD38" s="58"/>
      <c r="AE38" s="59">
        <f>SUM(AE16:AE37)</f>
        <v>36743.029999999992</v>
      </c>
      <c r="AF38" s="122"/>
      <c r="AG38" s="60"/>
      <c r="AH38" s="60"/>
    </row>
    <row r="39" spans="1:34" ht="13.5" thickTop="1" x14ac:dyDescent="0.2">
      <c r="A39" s="61" t="s">
        <v>10</v>
      </c>
      <c r="B39" s="61"/>
      <c r="C39" s="61">
        <f>B15-B38</f>
        <v>0</v>
      </c>
      <c r="D39" s="61"/>
      <c r="E39" s="61">
        <f>D15-D38</f>
        <v>0</v>
      </c>
      <c r="F39" s="61"/>
      <c r="G39" s="61">
        <f>F15-F38</f>
        <v>0</v>
      </c>
      <c r="H39" s="61"/>
      <c r="I39" s="61">
        <f>H15-H38</f>
        <v>0</v>
      </c>
      <c r="J39" s="61"/>
      <c r="K39" s="61">
        <f>J15-J38</f>
        <v>0</v>
      </c>
      <c r="L39" s="61"/>
      <c r="M39" s="61">
        <f>L15-L38</f>
        <v>0</v>
      </c>
      <c r="N39" s="61"/>
      <c r="O39" s="61"/>
      <c r="P39" s="61">
        <f>O15-O38</f>
        <v>0</v>
      </c>
      <c r="Q39" s="61"/>
      <c r="R39" s="61">
        <f>Q15-Q38</f>
        <v>0</v>
      </c>
      <c r="S39" s="61"/>
      <c r="T39" s="61">
        <f>S15-S38</f>
        <v>0</v>
      </c>
      <c r="U39" s="61"/>
      <c r="V39" s="61">
        <f>U15-U38</f>
        <v>0</v>
      </c>
      <c r="W39" s="61"/>
      <c r="X39" s="61">
        <f>W15-W38</f>
        <v>53256.970000000008</v>
      </c>
      <c r="Y39" s="61"/>
      <c r="Z39" s="61">
        <f>Y15-Y38</f>
        <v>4363.6900000000005</v>
      </c>
      <c r="AA39" s="61"/>
      <c r="AB39" s="61">
        <f>AA15-AA38</f>
        <v>110000</v>
      </c>
      <c r="AC39" s="61"/>
      <c r="AD39" s="61">
        <f>AC15-AC38</f>
        <v>8800</v>
      </c>
      <c r="AE39" s="62">
        <f>O38+Q38+S38+U38</f>
        <v>0</v>
      </c>
      <c r="AF39" s="123"/>
      <c r="AG39" s="79"/>
      <c r="AH39" s="79"/>
    </row>
    <row r="40" spans="1:34" x14ac:dyDescent="0.2">
      <c r="A40" s="61" t="s">
        <v>11</v>
      </c>
      <c r="B40" s="61"/>
      <c r="C40" s="61">
        <f>C37-C39</f>
        <v>0</v>
      </c>
      <c r="D40" s="61"/>
      <c r="E40" s="61">
        <f>E37-E39</f>
        <v>0</v>
      </c>
      <c r="F40" s="61"/>
      <c r="G40" s="61">
        <f>G37-G39</f>
        <v>0</v>
      </c>
      <c r="H40" s="61"/>
      <c r="I40" s="61">
        <f>I37-I39</f>
        <v>0</v>
      </c>
      <c r="J40" s="61"/>
      <c r="K40" s="61">
        <f>K37-K39</f>
        <v>0</v>
      </c>
      <c r="L40" s="61"/>
      <c r="M40" s="61">
        <f>M37-M39</f>
        <v>0</v>
      </c>
      <c r="N40" s="61"/>
      <c r="O40" s="61"/>
      <c r="P40" s="61">
        <f>P37-P39</f>
        <v>0</v>
      </c>
      <c r="Q40" s="61"/>
      <c r="R40" s="61">
        <f>R37-R39</f>
        <v>0</v>
      </c>
      <c r="S40" s="61"/>
      <c r="T40" s="61">
        <f>T37-T39</f>
        <v>0</v>
      </c>
      <c r="U40" s="61"/>
      <c r="V40" s="61">
        <f>V37-V39</f>
        <v>0</v>
      </c>
      <c r="W40" s="61"/>
      <c r="X40" s="61">
        <f>X37-X39</f>
        <v>-53256.970000000008</v>
      </c>
      <c r="Y40" s="61"/>
      <c r="Z40" s="61">
        <f>Z37-Z39</f>
        <v>-4363.6900000000005</v>
      </c>
      <c r="AA40" s="61"/>
      <c r="AB40" s="61">
        <f>AB37-AB39</f>
        <v>-110000</v>
      </c>
      <c r="AC40" s="61"/>
      <c r="AD40" s="61">
        <f>AD37-AD39</f>
        <v>-8800</v>
      </c>
      <c r="AE40" s="61">
        <f>AE38-AE39</f>
        <v>36743.029999999992</v>
      </c>
      <c r="AF40" s="123"/>
      <c r="AG40" s="79"/>
      <c r="AH40" s="79"/>
    </row>
    <row r="41" spans="1:34" ht="13.5" thickBot="1" x14ac:dyDescent="0.25">
      <c r="B41" s="64"/>
      <c r="C41" s="65"/>
      <c r="D41" s="64"/>
      <c r="E41" s="65"/>
      <c r="F41" s="65"/>
      <c r="G41" s="65"/>
      <c r="H41" s="65"/>
      <c r="N41" s="65"/>
      <c r="O41" s="64"/>
      <c r="P41" s="65"/>
      <c r="Q41" s="65"/>
      <c r="R41" s="65"/>
      <c r="S41" s="65"/>
      <c r="T41" s="65"/>
      <c r="U41" s="66"/>
      <c r="V41" s="65"/>
      <c r="Y41" s="26"/>
      <c r="Z41" s="26"/>
      <c r="AC41" s="26"/>
      <c r="AD41" s="26"/>
      <c r="AE41" s="29"/>
      <c r="AF41" s="116"/>
    </row>
    <row r="42" spans="1:34" ht="60" customHeight="1" thickBot="1" x14ac:dyDescent="0.25">
      <c r="A42" s="35" t="s">
        <v>14</v>
      </c>
      <c r="B42" s="144" t="s">
        <v>13</v>
      </c>
      <c r="C42" s="145"/>
      <c r="D42" s="146" t="s">
        <v>7</v>
      </c>
      <c r="E42" s="145"/>
      <c r="F42" s="147" t="s">
        <v>23</v>
      </c>
      <c r="G42" s="140"/>
      <c r="H42" s="139" t="s">
        <v>24</v>
      </c>
      <c r="I42" s="140"/>
      <c r="J42" s="139" t="s">
        <v>25</v>
      </c>
      <c r="K42" s="140"/>
      <c r="L42" s="139" t="s">
        <v>26</v>
      </c>
      <c r="M42" s="140"/>
      <c r="N42" s="128" t="s">
        <v>79</v>
      </c>
      <c r="O42" s="158" t="s">
        <v>41</v>
      </c>
      <c r="P42" s="138"/>
      <c r="Q42" s="137" t="s">
        <v>42</v>
      </c>
      <c r="R42" s="138"/>
      <c r="S42" s="155"/>
      <c r="T42" s="156"/>
      <c r="U42" s="157"/>
      <c r="V42" s="156"/>
      <c r="W42" s="151" t="s">
        <v>50</v>
      </c>
      <c r="X42" s="152"/>
      <c r="Y42" s="153" t="s">
        <v>51</v>
      </c>
      <c r="Z42" s="152"/>
      <c r="AA42" s="151" t="s">
        <v>44</v>
      </c>
      <c r="AB42" s="152"/>
      <c r="AC42" s="153" t="s">
        <v>45</v>
      </c>
      <c r="AD42" s="152"/>
      <c r="AE42" s="36" t="s">
        <v>15</v>
      </c>
      <c r="AF42" s="117" t="s">
        <v>3</v>
      </c>
      <c r="AG42" s="76" t="s">
        <v>9</v>
      </c>
      <c r="AH42" s="77" t="s">
        <v>6</v>
      </c>
    </row>
    <row r="43" spans="1:34" x14ac:dyDescent="0.2">
      <c r="A43" s="38" t="s">
        <v>32</v>
      </c>
      <c r="B43" s="42">
        <f>J3</f>
        <v>0</v>
      </c>
      <c r="C43" s="43" t="s">
        <v>1</v>
      </c>
      <c r="D43" s="42">
        <f>J4</f>
        <v>0</v>
      </c>
      <c r="E43" s="43" t="s">
        <v>1</v>
      </c>
      <c r="F43" s="67">
        <f>J5</f>
        <v>0</v>
      </c>
      <c r="G43" s="43" t="s">
        <v>1</v>
      </c>
      <c r="H43" s="68">
        <f>F43*0.08</f>
        <v>0</v>
      </c>
      <c r="I43" s="43" t="s">
        <v>1</v>
      </c>
      <c r="J43" s="41">
        <f>F43*0.85</f>
        <v>0</v>
      </c>
      <c r="K43" s="41" t="s">
        <v>1</v>
      </c>
      <c r="L43" s="41">
        <f>F43*0.15</f>
        <v>0</v>
      </c>
      <c r="M43" s="41" t="s">
        <v>1</v>
      </c>
      <c r="N43" s="41"/>
      <c r="O43" s="42">
        <f>J9</f>
        <v>0</v>
      </c>
      <c r="P43" s="43" t="s">
        <v>1</v>
      </c>
      <c r="Q43" s="42">
        <f>O43*0.08</f>
        <v>0</v>
      </c>
      <c r="R43" s="40" t="s">
        <v>1</v>
      </c>
      <c r="S43" s="39">
        <f>J10</f>
        <v>0</v>
      </c>
      <c r="T43" s="40" t="s">
        <v>1</v>
      </c>
      <c r="U43" s="39">
        <f>S43*0.08</f>
        <v>0</v>
      </c>
      <c r="V43" s="40" t="s">
        <v>1</v>
      </c>
      <c r="W43" s="39">
        <f>J11</f>
        <v>0</v>
      </c>
      <c r="X43" s="40" t="s">
        <v>1</v>
      </c>
      <c r="Y43" s="39">
        <f>W43*0.08</f>
        <v>0</v>
      </c>
      <c r="Z43" s="40" t="s">
        <v>1</v>
      </c>
      <c r="AA43" s="39"/>
      <c r="AB43" s="40" t="s">
        <v>1</v>
      </c>
      <c r="AC43" s="39"/>
      <c r="AD43" s="40" t="s">
        <v>1</v>
      </c>
      <c r="AE43" s="44"/>
      <c r="AF43" s="124"/>
      <c r="AG43" s="69"/>
      <c r="AH43" s="80"/>
    </row>
    <row r="44" spans="1:34" x14ac:dyDescent="0.2">
      <c r="A44" s="46"/>
      <c r="B44" s="1"/>
      <c r="C44" s="71">
        <f>B43-B44</f>
        <v>0</v>
      </c>
      <c r="D44" s="1"/>
      <c r="E44" s="71">
        <f>D43-D44</f>
        <v>0</v>
      </c>
      <c r="F44" s="1"/>
      <c r="G44" s="71">
        <f>F43-F44</f>
        <v>0</v>
      </c>
      <c r="H44" s="47"/>
      <c r="I44" s="71">
        <f>H43-H44</f>
        <v>0</v>
      </c>
      <c r="J44" s="47"/>
      <c r="K44" s="71">
        <f>J43-J44</f>
        <v>0</v>
      </c>
      <c r="L44" s="47"/>
      <c r="M44" s="71">
        <f>L43-L44</f>
        <v>0</v>
      </c>
      <c r="N44" s="47"/>
      <c r="O44" s="1"/>
      <c r="P44" s="72">
        <f>O43-O44</f>
        <v>0</v>
      </c>
      <c r="Q44" s="47"/>
      <c r="R44" s="72">
        <f>Q43-Q44</f>
        <v>0</v>
      </c>
      <c r="S44" s="70"/>
      <c r="T44" s="72">
        <f>S43-S44</f>
        <v>0</v>
      </c>
      <c r="U44" s="70"/>
      <c r="V44" s="72">
        <f>U43-U44</f>
        <v>0</v>
      </c>
      <c r="W44" s="1"/>
      <c r="X44" s="102">
        <f>W43-W44</f>
        <v>0</v>
      </c>
      <c r="Y44" s="47"/>
      <c r="Z44" s="102">
        <f>Y43-Y44</f>
        <v>0</v>
      </c>
      <c r="AA44" s="1"/>
      <c r="AB44" s="102">
        <f>AA43-AA44</f>
        <v>0</v>
      </c>
      <c r="AC44" s="47"/>
      <c r="AD44" s="102">
        <f>AC43-AC44</f>
        <v>0</v>
      </c>
      <c r="AE44" s="49">
        <f t="shared" ref="AE44:AE60" si="22">B44+D44+F44+O44+S44</f>
        <v>0</v>
      </c>
      <c r="AF44" s="119"/>
      <c r="AG44" s="50"/>
      <c r="AH44" s="51"/>
    </row>
    <row r="45" spans="1:34" x14ac:dyDescent="0.2">
      <c r="A45" s="46"/>
      <c r="B45" s="1"/>
      <c r="C45" s="71">
        <f t="shared" ref="C45:C60" si="23">C44-B45</f>
        <v>0</v>
      </c>
      <c r="D45" s="1"/>
      <c r="E45" s="71">
        <f>E44-D45</f>
        <v>0</v>
      </c>
      <c r="F45" s="1"/>
      <c r="G45" s="71">
        <f>G44-F45</f>
        <v>0</v>
      </c>
      <c r="H45" s="47"/>
      <c r="I45" s="71">
        <f>I44-H45</f>
        <v>0</v>
      </c>
      <c r="J45" s="47"/>
      <c r="K45" s="71">
        <f>K44-J45</f>
        <v>0</v>
      </c>
      <c r="L45" s="47"/>
      <c r="M45" s="71">
        <f>M44-L45</f>
        <v>0</v>
      </c>
      <c r="N45" s="47"/>
      <c r="O45" s="1"/>
      <c r="P45" s="72">
        <f>P44-O45</f>
        <v>0</v>
      </c>
      <c r="Q45" s="47"/>
      <c r="R45" s="72">
        <f>R44-Q45</f>
        <v>0</v>
      </c>
      <c r="S45" s="70"/>
      <c r="T45" s="72">
        <f>T44-S45</f>
        <v>0</v>
      </c>
      <c r="U45" s="70"/>
      <c r="V45" s="72">
        <f>V44-U45</f>
        <v>0</v>
      </c>
      <c r="W45" s="1"/>
      <c r="X45" s="102">
        <f>X44-W45</f>
        <v>0</v>
      </c>
      <c r="Y45" s="47"/>
      <c r="Z45" s="102">
        <f>Z44-Y45</f>
        <v>0</v>
      </c>
      <c r="AA45" s="1"/>
      <c r="AB45" s="102">
        <f>AB44-AA45</f>
        <v>0</v>
      </c>
      <c r="AC45" s="47"/>
      <c r="AD45" s="102">
        <f>AD44-AC45</f>
        <v>0</v>
      </c>
      <c r="AE45" s="49">
        <f t="shared" si="22"/>
        <v>0</v>
      </c>
      <c r="AF45" s="119"/>
      <c r="AG45" s="50"/>
      <c r="AH45" s="51"/>
    </row>
    <row r="46" spans="1:34" x14ac:dyDescent="0.2">
      <c r="A46" s="46"/>
      <c r="B46" s="1"/>
      <c r="C46" s="71">
        <f t="shared" si="23"/>
        <v>0</v>
      </c>
      <c r="D46" s="1"/>
      <c r="E46" s="71">
        <f t="shared" ref="E46:E60" si="24">E45-D46</f>
        <v>0</v>
      </c>
      <c r="F46" s="1"/>
      <c r="G46" s="71">
        <f t="shared" ref="G46:G60" si="25">G45-F46</f>
        <v>0</v>
      </c>
      <c r="H46" s="47"/>
      <c r="I46" s="71">
        <f t="shared" ref="I46:I60" si="26">I45-H46</f>
        <v>0</v>
      </c>
      <c r="J46" s="47"/>
      <c r="K46" s="71">
        <f t="shared" ref="K46:K60" si="27">K45-J46</f>
        <v>0</v>
      </c>
      <c r="L46" s="47"/>
      <c r="M46" s="71">
        <f t="shared" ref="M46:M60" si="28">M45-L46</f>
        <v>0</v>
      </c>
      <c r="N46" s="47"/>
      <c r="O46" s="1"/>
      <c r="P46" s="72">
        <f t="shared" ref="P46:P60" si="29">P45-O46</f>
        <v>0</v>
      </c>
      <c r="Q46" s="47"/>
      <c r="R46" s="72">
        <f t="shared" ref="R46:R60" si="30">R45-Q46</f>
        <v>0</v>
      </c>
      <c r="S46" s="70"/>
      <c r="T46" s="72">
        <f t="shared" ref="T46:T60" si="31">T45-S46</f>
        <v>0</v>
      </c>
      <c r="U46" s="70"/>
      <c r="V46" s="72">
        <f t="shared" ref="V46" si="32">V45-U46</f>
        <v>0</v>
      </c>
      <c r="W46" s="1"/>
      <c r="X46" s="102">
        <f t="shared" ref="X46:X60" si="33">X45-W46</f>
        <v>0</v>
      </c>
      <c r="Y46" s="47"/>
      <c r="Z46" s="102">
        <f t="shared" ref="Z46" si="34">Z45-Y46</f>
        <v>0</v>
      </c>
      <c r="AA46" s="1"/>
      <c r="AB46" s="102">
        <f t="shared" ref="AB46:AB60" si="35">AB45-AA46</f>
        <v>0</v>
      </c>
      <c r="AC46" s="47"/>
      <c r="AD46" s="102">
        <f t="shared" ref="AD46" si="36">AD45-AC46</f>
        <v>0</v>
      </c>
      <c r="AE46" s="49">
        <f t="shared" si="22"/>
        <v>0</v>
      </c>
      <c r="AF46" s="119"/>
      <c r="AG46" s="50"/>
      <c r="AH46" s="51"/>
    </row>
    <row r="47" spans="1:34" x14ac:dyDescent="0.2">
      <c r="A47" s="46"/>
      <c r="B47" s="1"/>
      <c r="C47" s="71">
        <f t="shared" si="23"/>
        <v>0</v>
      </c>
      <c r="D47" s="1"/>
      <c r="E47" s="71">
        <f t="shared" si="24"/>
        <v>0</v>
      </c>
      <c r="F47" s="1"/>
      <c r="G47" s="71">
        <f t="shared" si="25"/>
        <v>0</v>
      </c>
      <c r="H47" s="47"/>
      <c r="I47" s="71">
        <f t="shared" si="26"/>
        <v>0</v>
      </c>
      <c r="J47" s="47"/>
      <c r="K47" s="71">
        <f t="shared" si="27"/>
        <v>0</v>
      </c>
      <c r="L47" s="47"/>
      <c r="M47" s="71">
        <f t="shared" si="28"/>
        <v>0</v>
      </c>
      <c r="N47" s="47"/>
      <c r="O47" s="48"/>
      <c r="P47" s="72">
        <f t="shared" si="29"/>
        <v>0</v>
      </c>
      <c r="Q47" s="48"/>
      <c r="R47" s="72">
        <f t="shared" si="30"/>
        <v>0</v>
      </c>
      <c r="S47" s="1"/>
      <c r="T47" s="72">
        <f t="shared" si="31"/>
        <v>0</v>
      </c>
      <c r="U47" s="47"/>
      <c r="V47" s="72">
        <f>U43-U47</f>
        <v>0</v>
      </c>
      <c r="W47" s="1"/>
      <c r="X47" s="102">
        <f t="shared" si="33"/>
        <v>0</v>
      </c>
      <c r="Y47" s="47"/>
      <c r="Z47" s="102">
        <f>Y43-Y47</f>
        <v>0</v>
      </c>
      <c r="AA47" s="1"/>
      <c r="AB47" s="102">
        <f t="shared" si="35"/>
        <v>0</v>
      </c>
      <c r="AC47" s="47"/>
      <c r="AD47" s="102">
        <f>AC43-AC47</f>
        <v>0</v>
      </c>
      <c r="AE47" s="49">
        <f t="shared" si="22"/>
        <v>0</v>
      </c>
      <c r="AF47" s="121"/>
      <c r="AG47" s="53"/>
      <c r="AH47" s="53"/>
    </row>
    <row r="48" spans="1:34" x14ac:dyDescent="0.2">
      <c r="A48" s="46"/>
      <c r="B48" s="1"/>
      <c r="C48" s="71">
        <f t="shared" si="23"/>
        <v>0</v>
      </c>
      <c r="D48" s="1"/>
      <c r="E48" s="71">
        <f t="shared" si="24"/>
        <v>0</v>
      </c>
      <c r="F48" s="1"/>
      <c r="G48" s="71">
        <f t="shared" si="25"/>
        <v>0</v>
      </c>
      <c r="H48" s="47"/>
      <c r="I48" s="71">
        <f t="shared" si="26"/>
        <v>0</v>
      </c>
      <c r="J48" s="47"/>
      <c r="K48" s="71">
        <f t="shared" si="27"/>
        <v>0</v>
      </c>
      <c r="L48" s="47"/>
      <c r="M48" s="71">
        <f t="shared" si="28"/>
        <v>0</v>
      </c>
      <c r="N48" s="47"/>
      <c r="O48" s="48"/>
      <c r="P48" s="72">
        <f t="shared" si="29"/>
        <v>0</v>
      </c>
      <c r="Q48" s="48"/>
      <c r="R48" s="72">
        <f t="shared" si="30"/>
        <v>0</v>
      </c>
      <c r="S48" s="1"/>
      <c r="T48" s="72">
        <f t="shared" si="31"/>
        <v>0</v>
      </c>
      <c r="U48" s="47"/>
      <c r="V48" s="72">
        <f>V47-U48</f>
        <v>0</v>
      </c>
      <c r="W48" s="1"/>
      <c r="X48" s="102">
        <f t="shared" si="33"/>
        <v>0</v>
      </c>
      <c r="Y48" s="47"/>
      <c r="Z48" s="102">
        <f>Z47-Y48</f>
        <v>0</v>
      </c>
      <c r="AA48" s="1"/>
      <c r="AB48" s="102">
        <f t="shared" si="35"/>
        <v>0</v>
      </c>
      <c r="AC48" s="47"/>
      <c r="AD48" s="102">
        <f>AD47-AC48</f>
        <v>0</v>
      </c>
      <c r="AE48" s="49">
        <f t="shared" si="22"/>
        <v>0</v>
      </c>
      <c r="AF48" s="121"/>
      <c r="AG48" s="53"/>
      <c r="AH48" s="53"/>
    </row>
    <row r="49" spans="1:34" x14ac:dyDescent="0.2">
      <c r="A49" s="46"/>
      <c r="B49" s="1"/>
      <c r="C49" s="71">
        <f t="shared" si="23"/>
        <v>0</v>
      </c>
      <c r="D49" s="1"/>
      <c r="E49" s="71">
        <f t="shared" si="24"/>
        <v>0</v>
      </c>
      <c r="F49" s="1"/>
      <c r="G49" s="71">
        <f t="shared" si="25"/>
        <v>0</v>
      </c>
      <c r="H49" s="47"/>
      <c r="I49" s="71">
        <f t="shared" si="26"/>
        <v>0</v>
      </c>
      <c r="J49" s="47"/>
      <c r="K49" s="71">
        <f t="shared" si="27"/>
        <v>0</v>
      </c>
      <c r="L49" s="47"/>
      <c r="M49" s="71">
        <f t="shared" si="28"/>
        <v>0</v>
      </c>
      <c r="N49" s="47"/>
      <c r="O49" s="48"/>
      <c r="P49" s="72">
        <f t="shared" si="29"/>
        <v>0</v>
      </c>
      <c r="Q49" s="48"/>
      <c r="R49" s="72">
        <f t="shared" si="30"/>
        <v>0</v>
      </c>
      <c r="S49" s="1"/>
      <c r="T49" s="72">
        <f t="shared" si="31"/>
        <v>0</v>
      </c>
      <c r="U49" s="47"/>
      <c r="V49" s="72">
        <f t="shared" ref="V49:V60" si="37">V48-U49</f>
        <v>0</v>
      </c>
      <c r="W49" s="1"/>
      <c r="X49" s="102">
        <f t="shared" si="33"/>
        <v>0</v>
      </c>
      <c r="Y49" s="47"/>
      <c r="Z49" s="102">
        <f t="shared" ref="Z49:Z60" si="38">Z48-Y49</f>
        <v>0</v>
      </c>
      <c r="AA49" s="1"/>
      <c r="AB49" s="102">
        <f t="shared" si="35"/>
        <v>0</v>
      </c>
      <c r="AC49" s="47"/>
      <c r="AD49" s="102">
        <f t="shared" ref="AD49:AD60" si="39">AD48-AC49</f>
        <v>0</v>
      </c>
      <c r="AE49" s="49">
        <f t="shared" si="22"/>
        <v>0</v>
      </c>
      <c r="AF49" s="121"/>
      <c r="AG49" s="53"/>
      <c r="AH49" s="53"/>
    </row>
    <row r="50" spans="1:34" x14ac:dyDescent="0.2">
      <c r="A50" s="46"/>
      <c r="B50" s="1"/>
      <c r="C50" s="71">
        <f t="shared" si="23"/>
        <v>0</v>
      </c>
      <c r="D50" s="1"/>
      <c r="E50" s="71">
        <f t="shared" si="24"/>
        <v>0</v>
      </c>
      <c r="F50" s="1"/>
      <c r="G50" s="71">
        <f t="shared" si="25"/>
        <v>0</v>
      </c>
      <c r="H50" s="47"/>
      <c r="I50" s="71">
        <f t="shared" si="26"/>
        <v>0</v>
      </c>
      <c r="J50" s="47"/>
      <c r="K50" s="71">
        <f t="shared" si="27"/>
        <v>0</v>
      </c>
      <c r="L50" s="47"/>
      <c r="M50" s="71">
        <f t="shared" si="28"/>
        <v>0</v>
      </c>
      <c r="N50" s="47"/>
      <c r="O50" s="48"/>
      <c r="P50" s="72">
        <f t="shared" si="29"/>
        <v>0</v>
      </c>
      <c r="Q50" s="48"/>
      <c r="R50" s="72">
        <f t="shared" si="30"/>
        <v>0</v>
      </c>
      <c r="S50" s="1"/>
      <c r="T50" s="72">
        <f t="shared" si="31"/>
        <v>0</v>
      </c>
      <c r="U50" s="47"/>
      <c r="V50" s="72">
        <f t="shared" si="37"/>
        <v>0</v>
      </c>
      <c r="W50" s="1"/>
      <c r="X50" s="102">
        <f t="shared" si="33"/>
        <v>0</v>
      </c>
      <c r="Y50" s="47"/>
      <c r="Z50" s="102">
        <f t="shared" si="38"/>
        <v>0</v>
      </c>
      <c r="AA50" s="1"/>
      <c r="AB50" s="102">
        <f t="shared" si="35"/>
        <v>0</v>
      </c>
      <c r="AC50" s="47"/>
      <c r="AD50" s="102">
        <f t="shared" si="39"/>
        <v>0</v>
      </c>
      <c r="AE50" s="49">
        <f t="shared" si="22"/>
        <v>0</v>
      </c>
      <c r="AF50" s="121"/>
      <c r="AG50" s="53"/>
      <c r="AH50" s="53"/>
    </row>
    <row r="51" spans="1:34" x14ac:dyDescent="0.2">
      <c r="A51" s="46"/>
      <c r="B51" s="1"/>
      <c r="C51" s="71">
        <f t="shared" si="23"/>
        <v>0</v>
      </c>
      <c r="D51" s="1"/>
      <c r="E51" s="71">
        <f t="shared" si="24"/>
        <v>0</v>
      </c>
      <c r="F51" s="1"/>
      <c r="G51" s="71">
        <f t="shared" si="25"/>
        <v>0</v>
      </c>
      <c r="H51" s="47"/>
      <c r="I51" s="71">
        <f t="shared" si="26"/>
        <v>0</v>
      </c>
      <c r="J51" s="47"/>
      <c r="K51" s="71">
        <f t="shared" si="27"/>
        <v>0</v>
      </c>
      <c r="L51" s="47"/>
      <c r="M51" s="71">
        <f t="shared" si="28"/>
        <v>0</v>
      </c>
      <c r="N51" s="47"/>
      <c r="O51" s="48"/>
      <c r="P51" s="72">
        <f t="shared" si="29"/>
        <v>0</v>
      </c>
      <c r="Q51" s="48"/>
      <c r="R51" s="72">
        <f t="shared" si="30"/>
        <v>0</v>
      </c>
      <c r="S51" s="1"/>
      <c r="T51" s="72">
        <f t="shared" si="31"/>
        <v>0</v>
      </c>
      <c r="U51" s="47"/>
      <c r="V51" s="72">
        <f t="shared" si="37"/>
        <v>0</v>
      </c>
      <c r="W51" s="1"/>
      <c r="X51" s="102">
        <f t="shared" si="33"/>
        <v>0</v>
      </c>
      <c r="Y51" s="47"/>
      <c r="Z51" s="102">
        <f t="shared" si="38"/>
        <v>0</v>
      </c>
      <c r="AA51" s="1"/>
      <c r="AB51" s="102">
        <f t="shared" si="35"/>
        <v>0</v>
      </c>
      <c r="AC51" s="47"/>
      <c r="AD51" s="102">
        <f t="shared" si="39"/>
        <v>0</v>
      </c>
      <c r="AE51" s="49">
        <f t="shared" si="22"/>
        <v>0</v>
      </c>
      <c r="AF51" s="121"/>
      <c r="AG51" s="53"/>
      <c r="AH51" s="53"/>
    </row>
    <row r="52" spans="1:34" x14ac:dyDescent="0.2">
      <c r="A52" s="46"/>
      <c r="B52" s="1"/>
      <c r="C52" s="71">
        <f t="shared" si="23"/>
        <v>0</v>
      </c>
      <c r="D52" s="1"/>
      <c r="E52" s="71">
        <f t="shared" si="24"/>
        <v>0</v>
      </c>
      <c r="F52" s="1"/>
      <c r="G52" s="71">
        <f t="shared" si="25"/>
        <v>0</v>
      </c>
      <c r="H52" s="47"/>
      <c r="I52" s="71">
        <f t="shared" si="26"/>
        <v>0</v>
      </c>
      <c r="J52" s="47"/>
      <c r="K52" s="71">
        <f t="shared" si="27"/>
        <v>0</v>
      </c>
      <c r="L52" s="47"/>
      <c r="M52" s="71">
        <f t="shared" si="28"/>
        <v>0</v>
      </c>
      <c r="N52" s="47"/>
      <c r="O52" s="48"/>
      <c r="P52" s="72">
        <f t="shared" si="29"/>
        <v>0</v>
      </c>
      <c r="Q52" s="48"/>
      <c r="R52" s="72">
        <f t="shared" si="30"/>
        <v>0</v>
      </c>
      <c r="S52" s="1"/>
      <c r="T52" s="72">
        <f t="shared" si="31"/>
        <v>0</v>
      </c>
      <c r="U52" s="47"/>
      <c r="V52" s="72">
        <f t="shared" si="37"/>
        <v>0</v>
      </c>
      <c r="W52" s="1"/>
      <c r="X52" s="102">
        <f t="shared" si="33"/>
        <v>0</v>
      </c>
      <c r="Y52" s="47"/>
      <c r="Z52" s="102">
        <f t="shared" si="38"/>
        <v>0</v>
      </c>
      <c r="AA52" s="1"/>
      <c r="AB52" s="102">
        <f t="shared" si="35"/>
        <v>0</v>
      </c>
      <c r="AC52" s="47"/>
      <c r="AD52" s="102">
        <f t="shared" si="39"/>
        <v>0</v>
      </c>
      <c r="AE52" s="49">
        <f t="shared" si="22"/>
        <v>0</v>
      </c>
      <c r="AF52" s="121"/>
      <c r="AG52" s="53"/>
      <c r="AH52" s="53"/>
    </row>
    <row r="53" spans="1:34" x14ac:dyDescent="0.2">
      <c r="A53" s="46"/>
      <c r="B53" s="1"/>
      <c r="C53" s="71">
        <f t="shared" si="23"/>
        <v>0</v>
      </c>
      <c r="D53" s="1"/>
      <c r="E53" s="71">
        <f t="shared" si="24"/>
        <v>0</v>
      </c>
      <c r="F53" s="1"/>
      <c r="G53" s="71">
        <f t="shared" si="25"/>
        <v>0</v>
      </c>
      <c r="H53" s="47"/>
      <c r="I53" s="71">
        <f t="shared" si="26"/>
        <v>0</v>
      </c>
      <c r="J53" s="47"/>
      <c r="K53" s="71">
        <f t="shared" si="27"/>
        <v>0</v>
      </c>
      <c r="L53" s="47"/>
      <c r="M53" s="71">
        <f t="shared" si="28"/>
        <v>0</v>
      </c>
      <c r="N53" s="47"/>
      <c r="O53" s="48"/>
      <c r="P53" s="72">
        <f t="shared" si="29"/>
        <v>0</v>
      </c>
      <c r="Q53" s="48"/>
      <c r="R53" s="72">
        <f t="shared" si="30"/>
        <v>0</v>
      </c>
      <c r="S53" s="1"/>
      <c r="T53" s="72">
        <f t="shared" si="31"/>
        <v>0</v>
      </c>
      <c r="U53" s="47"/>
      <c r="V53" s="72">
        <f t="shared" si="37"/>
        <v>0</v>
      </c>
      <c r="W53" s="1"/>
      <c r="X53" s="102">
        <f t="shared" si="33"/>
        <v>0</v>
      </c>
      <c r="Y53" s="47"/>
      <c r="Z53" s="102">
        <f t="shared" si="38"/>
        <v>0</v>
      </c>
      <c r="AA53" s="1"/>
      <c r="AB53" s="102">
        <f t="shared" si="35"/>
        <v>0</v>
      </c>
      <c r="AC53" s="47"/>
      <c r="AD53" s="102">
        <f t="shared" si="39"/>
        <v>0</v>
      </c>
      <c r="AE53" s="49">
        <f t="shared" si="22"/>
        <v>0</v>
      </c>
      <c r="AF53" s="121"/>
      <c r="AG53" s="53"/>
      <c r="AH53" s="53"/>
    </row>
    <row r="54" spans="1:34" x14ac:dyDescent="0.2">
      <c r="A54" s="46"/>
      <c r="B54" s="1"/>
      <c r="C54" s="71">
        <f t="shared" si="23"/>
        <v>0</v>
      </c>
      <c r="D54" s="1"/>
      <c r="E54" s="71">
        <f t="shared" si="24"/>
        <v>0</v>
      </c>
      <c r="F54" s="1"/>
      <c r="G54" s="71">
        <f t="shared" si="25"/>
        <v>0</v>
      </c>
      <c r="H54" s="47"/>
      <c r="I54" s="71">
        <f t="shared" si="26"/>
        <v>0</v>
      </c>
      <c r="J54" s="47"/>
      <c r="K54" s="71">
        <f t="shared" si="27"/>
        <v>0</v>
      </c>
      <c r="L54" s="47"/>
      <c r="M54" s="71">
        <f t="shared" si="28"/>
        <v>0</v>
      </c>
      <c r="N54" s="47"/>
      <c r="O54" s="48"/>
      <c r="P54" s="72">
        <f t="shared" si="29"/>
        <v>0</v>
      </c>
      <c r="Q54" s="48"/>
      <c r="R54" s="72">
        <f t="shared" si="30"/>
        <v>0</v>
      </c>
      <c r="S54" s="1"/>
      <c r="T54" s="72">
        <f t="shared" si="31"/>
        <v>0</v>
      </c>
      <c r="U54" s="47"/>
      <c r="V54" s="72">
        <f t="shared" si="37"/>
        <v>0</v>
      </c>
      <c r="W54" s="1"/>
      <c r="X54" s="102">
        <f t="shared" si="33"/>
        <v>0</v>
      </c>
      <c r="Y54" s="47"/>
      <c r="Z54" s="102">
        <f t="shared" si="38"/>
        <v>0</v>
      </c>
      <c r="AA54" s="1"/>
      <c r="AB54" s="102">
        <f t="shared" si="35"/>
        <v>0</v>
      </c>
      <c r="AC54" s="47"/>
      <c r="AD54" s="102">
        <f t="shared" si="39"/>
        <v>0</v>
      </c>
      <c r="AE54" s="49">
        <f t="shared" si="22"/>
        <v>0</v>
      </c>
      <c r="AF54" s="121"/>
      <c r="AG54" s="53"/>
      <c r="AH54" s="53"/>
    </row>
    <row r="55" spans="1:34" x14ac:dyDescent="0.2">
      <c r="A55" s="46"/>
      <c r="B55" s="1"/>
      <c r="C55" s="71">
        <f t="shared" si="23"/>
        <v>0</v>
      </c>
      <c r="D55" s="1"/>
      <c r="E55" s="71">
        <f t="shared" si="24"/>
        <v>0</v>
      </c>
      <c r="F55" s="1"/>
      <c r="G55" s="71">
        <f t="shared" si="25"/>
        <v>0</v>
      </c>
      <c r="H55" s="47"/>
      <c r="I55" s="71">
        <f t="shared" si="26"/>
        <v>0</v>
      </c>
      <c r="J55" s="47"/>
      <c r="K55" s="71">
        <f t="shared" si="27"/>
        <v>0</v>
      </c>
      <c r="L55" s="47"/>
      <c r="M55" s="71">
        <f t="shared" si="28"/>
        <v>0</v>
      </c>
      <c r="N55" s="47"/>
      <c r="O55" s="48"/>
      <c r="P55" s="72">
        <f t="shared" si="29"/>
        <v>0</v>
      </c>
      <c r="Q55" s="48"/>
      <c r="R55" s="72">
        <f t="shared" si="30"/>
        <v>0</v>
      </c>
      <c r="S55" s="1"/>
      <c r="T55" s="72">
        <f t="shared" si="31"/>
        <v>0</v>
      </c>
      <c r="U55" s="47"/>
      <c r="V55" s="72">
        <f t="shared" si="37"/>
        <v>0</v>
      </c>
      <c r="W55" s="1"/>
      <c r="X55" s="102">
        <f t="shared" si="33"/>
        <v>0</v>
      </c>
      <c r="Y55" s="47"/>
      <c r="Z55" s="102">
        <f t="shared" si="38"/>
        <v>0</v>
      </c>
      <c r="AA55" s="1"/>
      <c r="AB55" s="102">
        <f t="shared" si="35"/>
        <v>0</v>
      </c>
      <c r="AC55" s="47"/>
      <c r="AD55" s="102">
        <f t="shared" si="39"/>
        <v>0</v>
      </c>
      <c r="AE55" s="49">
        <f t="shared" si="22"/>
        <v>0</v>
      </c>
      <c r="AF55" s="121"/>
      <c r="AG55" s="53"/>
      <c r="AH55" s="53"/>
    </row>
    <row r="56" spans="1:34" x14ac:dyDescent="0.2">
      <c r="A56" s="46"/>
      <c r="B56" s="1"/>
      <c r="C56" s="71">
        <f t="shared" si="23"/>
        <v>0</v>
      </c>
      <c r="D56" s="1"/>
      <c r="E56" s="71">
        <f t="shared" si="24"/>
        <v>0</v>
      </c>
      <c r="F56" s="1"/>
      <c r="G56" s="71">
        <f t="shared" si="25"/>
        <v>0</v>
      </c>
      <c r="H56" s="47"/>
      <c r="I56" s="71">
        <f t="shared" si="26"/>
        <v>0</v>
      </c>
      <c r="J56" s="47"/>
      <c r="K56" s="71">
        <f t="shared" si="27"/>
        <v>0</v>
      </c>
      <c r="L56" s="47"/>
      <c r="M56" s="71">
        <f t="shared" si="28"/>
        <v>0</v>
      </c>
      <c r="N56" s="47"/>
      <c r="O56" s="48"/>
      <c r="P56" s="72">
        <f t="shared" si="29"/>
        <v>0</v>
      </c>
      <c r="Q56" s="48"/>
      <c r="R56" s="72">
        <f t="shared" si="30"/>
        <v>0</v>
      </c>
      <c r="S56" s="1"/>
      <c r="T56" s="72">
        <f t="shared" si="31"/>
        <v>0</v>
      </c>
      <c r="U56" s="47"/>
      <c r="V56" s="72">
        <f t="shared" si="37"/>
        <v>0</v>
      </c>
      <c r="W56" s="1"/>
      <c r="X56" s="102">
        <f t="shared" si="33"/>
        <v>0</v>
      </c>
      <c r="Y56" s="47"/>
      <c r="Z56" s="102">
        <f t="shared" si="38"/>
        <v>0</v>
      </c>
      <c r="AA56" s="1"/>
      <c r="AB56" s="102">
        <f t="shared" si="35"/>
        <v>0</v>
      </c>
      <c r="AC56" s="47"/>
      <c r="AD56" s="102">
        <f t="shared" si="39"/>
        <v>0</v>
      </c>
      <c r="AE56" s="49">
        <f t="shared" si="22"/>
        <v>0</v>
      </c>
      <c r="AF56" s="121"/>
      <c r="AG56" s="53"/>
      <c r="AH56" s="53"/>
    </row>
    <row r="57" spans="1:34" x14ac:dyDescent="0.2">
      <c r="A57" s="46"/>
      <c r="B57" s="1"/>
      <c r="C57" s="71">
        <f t="shared" si="23"/>
        <v>0</v>
      </c>
      <c r="D57" s="1"/>
      <c r="E57" s="71">
        <f t="shared" si="24"/>
        <v>0</v>
      </c>
      <c r="F57" s="1"/>
      <c r="G57" s="71">
        <f t="shared" si="25"/>
        <v>0</v>
      </c>
      <c r="H57" s="47"/>
      <c r="I57" s="71">
        <f t="shared" si="26"/>
        <v>0</v>
      </c>
      <c r="J57" s="47"/>
      <c r="K57" s="71">
        <f t="shared" si="27"/>
        <v>0</v>
      </c>
      <c r="L57" s="47"/>
      <c r="M57" s="71">
        <f t="shared" si="28"/>
        <v>0</v>
      </c>
      <c r="N57" s="47"/>
      <c r="O57" s="48"/>
      <c r="P57" s="72">
        <f t="shared" si="29"/>
        <v>0</v>
      </c>
      <c r="Q57" s="48"/>
      <c r="R57" s="72">
        <f t="shared" si="30"/>
        <v>0</v>
      </c>
      <c r="S57" s="1"/>
      <c r="T57" s="72">
        <f t="shared" si="31"/>
        <v>0</v>
      </c>
      <c r="U57" s="47"/>
      <c r="V57" s="72">
        <f t="shared" si="37"/>
        <v>0</v>
      </c>
      <c r="W57" s="1"/>
      <c r="X57" s="102">
        <f t="shared" si="33"/>
        <v>0</v>
      </c>
      <c r="Y57" s="47"/>
      <c r="Z57" s="102">
        <f t="shared" si="38"/>
        <v>0</v>
      </c>
      <c r="AA57" s="1"/>
      <c r="AB57" s="102">
        <f t="shared" si="35"/>
        <v>0</v>
      </c>
      <c r="AC57" s="47"/>
      <c r="AD57" s="102">
        <f t="shared" si="39"/>
        <v>0</v>
      </c>
      <c r="AE57" s="49">
        <f t="shared" si="22"/>
        <v>0</v>
      </c>
      <c r="AF57" s="121"/>
      <c r="AG57" s="53"/>
      <c r="AH57" s="53"/>
    </row>
    <row r="58" spans="1:34" x14ac:dyDescent="0.2">
      <c r="A58" s="46"/>
      <c r="B58" s="1"/>
      <c r="C58" s="71">
        <f t="shared" si="23"/>
        <v>0</v>
      </c>
      <c r="D58" s="1"/>
      <c r="E58" s="71">
        <f t="shared" si="24"/>
        <v>0</v>
      </c>
      <c r="F58" s="1"/>
      <c r="G58" s="71">
        <f t="shared" si="25"/>
        <v>0</v>
      </c>
      <c r="H58" s="47"/>
      <c r="I58" s="71">
        <f t="shared" si="26"/>
        <v>0</v>
      </c>
      <c r="J58" s="47"/>
      <c r="K58" s="71">
        <f t="shared" si="27"/>
        <v>0</v>
      </c>
      <c r="L58" s="47"/>
      <c r="M58" s="71">
        <f t="shared" si="28"/>
        <v>0</v>
      </c>
      <c r="N58" s="47"/>
      <c r="O58" s="48"/>
      <c r="P58" s="72">
        <f t="shared" si="29"/>
        <v>0</v>
      </c>
      <c r="Q58" s="48"/>
      <c r="R58" s="72">
        <f t="shared" si="30"/>
        <v>0</v>
      </c>
      <c r="S58" s="1"/>
      <c r="T58" s="72">
        <f t="shared" si="31"/>
        <v>0</v>
      </c>
      <c r="U58" s="47"/>
      <c r="V58" s="72">
        <f t="shared" si="37"/>
        <v>0</v>
      </c>
      <c r="W58" s="1"/>
      <c r="X58" s="102">
        <f t="shared" si="33"/>
        <v>0</v>
      </c>
      <c r="Y58" s="47"/>
      <c r="Z58" s="102">
        <f t="shared" si="38"/>
        <v>0</v>
      </c>
      <c r="AA58" s="1"/>
      <c r="AB58" s="102">
        <f t="shared" si="35"/>
        <v>0</v>
      </c>
      <c r="AC58" s="47"/>
      <c r="AD58" s="102">
        <f t="shared" si="39"/>
        <v>0</v>
      </c>
      <c r="AE58" s="49">
        <f t="shared" si="22"/>
        <v>0</v>
      </c>
      <c r="AF58" s="121"/>
      <c r="AG58" s="53"/>
      <c r="AH58" s="53"/>
    </row>
    <row r="59" spans="1:34" x14ac:dyDescent="0.2">
      <c r="A59" s="46"/>
      <c r="B59" s="1"/>
      <c r="C59" s="71">
        <f t="shared" si="23"/>
        <v>0</v>
      </c>
      <c r="D59" s="1"/>
      <c r="E59" s="71">
        <f t="shared" si="24"/>
        <v>0</v>
      </c>
      <c r="F59" s="1"/>
      <c r="G59" s="71">
        <f t="shared" si="25"/>
        <v>0</v>
      </c>
      <c r="H59" s="47"/>
      <c r="I59" s="71">
        <f t="shared" si="26"/>
        <v>0</v>
      </c>
      <c r="J59" s="47"/>
      <c r="K59" s="71">
        <f t="shared" si="27"/>
        <v>0</v>
      </c>
      <c r="L59" s="47"/>
      <c r="M59" s="71">
        <f t="shared" si="28"/>
        <v>0</v>
      </c>
      <c r="N59" s="47"/>
      <c r="O59" s="48"/>
      <c r="P59" s="72">
        <f t="shared" si="29"/>
        <v>0</v>
      </c>
      <c r="Q59" s="48"/>
      <c r="R59" s="72">
        <f t="shared" si="30"/>
        <v>0</v>
      </c>
      <c r="S59" s="1"/>
      <c r="T59" s="72">
        <f t="shared" si="31"/>
        <v>0</v>
      </c>
      <c r="U59" s="47"/>
      <c r="V59" s="72">
        <f t="shared" si="37"/>
        <v>0</v>
      </c>
      <c r="W59" s="1"/>
      <c r="X59" s="102">
        <f t="shared" si="33"/>
        <v>0</v>
      </c>
      <c r="Y59" s="47"/>
      <c r="Z59" s="102">
        <f t="shared" si="38"/>
        <v>0</v>
      </c>
      <c r="AA59" s="1"/>
      <c r="AB59" s="102">
        <f t="shared" si="35"/>
        <v>0</v>
      </c>
      <c r="AC59" s="47"/>
      <c r="AD59" s="102">
        <f t="shared" si="39"/>
        <v>0</v>
      </c>
      <c r="AE59" s="49">
        <f t="shared" si="22"/>
        <v>0</v>
      </c>
      <c r="AF59" s="121"/>
      <c r="AG59" s="53"/>
      <c r="AH59" s="53"/>
    </row>
    <row r="60" spans="1:34" x14ac:dyDescent="0.2">
      <c r="A60" s="46"/>
      <c r="B60" s="1"/>
      <c r="C60" s="71">
        <f t="shared" si="23"/>
        <v>0</v>
      </c>
      <c r="D60" s="1"/>
      <c r="E60" s="71">
        <f t="shared" si="24"/>
        <v>0</v>
      </c>
      <c r="F60" s="1"/>
      <c r="G60" s="71">
        <f t="shared" si="25"/>
        <v>0</v>
      </c>
      <c r="H60" s="47"/>
      <c r="I60" s="71">
        <f t="shared" si="26"/>
        <v>0</v>
      </c>
      <c r="J60" s="47"/>
      <c r="K60" s="71">
        <f t="shared" si="27"/>
        <v>0</v>
      </c>
      <c r="L60" s="47"/>
      <c r="M60" s="71">
        <f t="shared" si="28"/>
        <v>0</v>
      </c>
      <c r="N60" s="47"/>
      <c r="O60" s="48"/>
      <c r="P60" s="72">
        <f t="shared" si="29"/>
        <v>0</v>
      </c>
      <c r="Q60" s="48"/>
      <c r="R60" s="72">
        <f t="shared" si="30"/>
        <v>0</v>
      </c>
      <c r="S60" s="1"/>
      <c r="T60" s="72">
        <f t="shared" si="31"/>
        <v>0</v>
      </c>
      <c r="U60" s="47"/>
      <c r="V60" s="72">
        <f t="shared" si="37"/>
        <v>0</v>
      </c>
      <c r="W60" s="1"/>
      <c r="X60" s="102">
        <f t="shared" si="33"/>
        <v>0</v>
      </c>
      <c r="Y60" s="47"/>
      <c r="Z60" s="102">
        <f t="shared" si="38"/>
        <v>0</v>
      </c>
      <c r="AA60" s="1"/>
      <c r="AB60" s="102">
        <f t="shared" si="35"/>
        <v>0</v>
      </c>
      <c r="AC60" s="47"/>
      <c r="AD60" s="102">
        <f t="shared" si="39"/>
        <v>0</v>
      </c>
      <c r="AE60" s="49">
        <f t="shared" si="22"/>
        <v>0</v>
      </c>
      <c r="AF60" s="121"/>
      <c r="AG60" s="53"/>
      <c r="AH60" s="53"/>
    </row>
    <row r="61" spans="1:34" ht="13.5" thickBot="1" x14ac:dyDescent="0.25">
      <c r="A61" s="54" t="s">
        <v>16</v>
      </c>
      <c r="B61" s="55">
        <f>SUM(B44:B60)</f>
        <v>0</v>
      </c>
      <c r="C61" s="55"/>
      <c r="D61" s="55">
        <f>SUM(D44:D60)</f>
        <v>0</v>
      </c>
      <c r="E61" s="55"/>
      <c r="F61" s="55">
        <f>SUM(F44:F60)</f>
        <v>0</v>
      </c>
      <c r="G61" s="55"/>
      <c r="H61" s="55">
        <f>SUM(H44:H60)</f>
        <v>0</v>
      </c>
      <c r="I61" s="55"/>
      <c r="J61" s="55">
        <f>SUM(J44:J60)</f>
        <v>0</v>
      </c>
      <c r="K61" s="55"/>
      <c r="L61" s="55">
        <f>SUM(L44:L60)</f>
        <v>0</v>
      </c>
      <c r="M61" s="55"/>
      <c r="N61" s="55">
        <f>SUM(N44:N60)</f>
        <v>0</v>
      </c>
      <c r="O61" s="56">
        <f>SUM(O44:O60)</f>
        <v>0</v>
      </c>
      <c r="P61" s="57"/>
      <c r="Q61" s="56">
        <f>SUM(Q44:Q60)</f>
        <v>0</v>
      </c>
      <c r="R61" s="56"/>
      <c r="S61" s="56">
        <f>SUM(S44:S60)</f>
        <v>0</v>
      </c>
      <c r="T61" s="57"/>
      <c r="U61" s="56">
        <f>SUM(U44:U60)</f>
        <v>0</v>
      </c>
      <c r="V61" s="58"/>
      <c r="W61" s="56">
        <f>SUM(W44:W60)</f>
        <v>0</v>
      </c>
      <c r="X61" s="57"/>
      <c r="Y61" s="56">
        <f>SUM(Y44:Y60)</f>
        <v>0</v>
      </c>
      <c r="Z61" s="58"/>
      <c r="AA61" s="56">
        <f>SUM(AA44:AA60)</f>
        <v>0</v>
      </c>
      <c r="AB61" s="57"/>
      <c r="AC61" s="56">
        <f>SUM(AC44:AC60)</f>
        <v>0</v>
      </c>
      <c r="AD61" s="58"/>
      <c r="AE61" s="59">
        <f>SUM(AE44:AE60)</f>
        <v>0</v>
      </c>
      <c r="AF61" s="122"/>
      <c r="AG61" s="60"/>
      <c r="AH61" s="60"/>
    </row>
    <row r="62" spans="1:34" ht="13.5" thickTop="1" x14ac:dyDescent="0.2">
      <c r="A62" s="61" t="s">
        <v>10</v>
      </c>
      <c r="B62" s="61"/>
      <c r="C62" s="61">
        <f>B43-B61</f>
        <v>0</v>
      </c>
      <c r="D62" s="61"/>
      <c r="E62" s="61">
        <f>D43-D61</f>
        <v>0</v>
      </c>
      <c r="F62" s="61"/>
      <c r="G62" s="61">
        <f>F43-F61</f>
        <v>0</v>
      </c>
      <c r="H62" s="61"/>
      <c r="I62" s="61">
        <f>H43-H61</f>
        <v>0</v>
      </c>
      <c r="J62" s="61"/>
      <c r="K62" s="61">
        <f>J43-J61</f>
        <v>0</v>
      </c>
      <c r="L62" s="61"/>
      <c r="M62" s="61">
        <f>L43-L61</f>
        <v>0</v>
      </c>
      <c r="N62" s="61"/>
      <c r="O62" s="61"/>
      <c r="P62" s="61">
        <f>O43-O61</f>
        <v>0</v>
      </c>
      <c r="Q62" s="61"/>
      <c r="R62" s="61">
        <f>Q43-Q61</f>
        <v>0</v>
      </c>
      <c r="S62" s="61"/>
      <c r="T62" s="61">
        <f>S43-S61</f>
        <v>0</v>
      </c>
      <c r="U62" s="61"/>
      <c r="V62" s="61">
        <f>U43-U61</f>
        <v>0</v>
      </c>
      <c r="W62" s="61"/>
      <c r="X62" s="61">
        <f>W43-W61</f>
        <v>0</v>
      </c>
      <c r="Y62" s="61"/>
      <c r="Z62" s="61">
        <f>Y43-Y61</f>
        <v>0</v>
      </c>
      <c r="AA62" s="62">
        <f>O61+Q61+S61+U61</f>
        <v>0</v>
      </c>
      <c r="AB62" s="63"/>
      <c r="AC62" s="79"/>
      <c r="AD62" s="79"/>
      <c r="AE62" s="29"/>
      <c r="AF62" s="116"/>
    </row>
    <row r="63" spans="1:34" x14ac:dyDescent="0.2">
      <c r="A63" s="61" t="s">
        <v>11</v>
      </c>
      <c r="B63" s="61"/>
      <c r="C63" s="61">
        <f>C60-C62</f>
        <v>0</v>
      </c>
      <c r="D63" s="61"/>
      <c r="E63" s="61">
        <f>E60-E62</f>
        <v>0</v>
      </c>
      <c r="F63" s="61"/>
      <c r="G63" s="61">
        <f>G60-G62</f>
        <v>0</v>
      </c>
      <c r="H63" s="61"/>
      <c r="I63" s="61">
        <f>I60-I62</f>
        <v>0</v>
      </c>
      <c r="J63" s="61"/>
      <c r="K63" s="61">
        <f>K60-K62</f>
        <v>0</v>
      </c>
      <c r="L63" s="61"/>
      <c r="M63" s="61">
        <f>M60-M62</f>
        <v>0</v>
      </c>
      <c r="N63" s="61"/>
      <c r="O63" s="61"/>
      <c r="P63" s="61">
        <f>P60-P62</f>
        <v>0</v>
      </c>
      <c r="Q63" s="61"/>
      <c r="R63" s="61">
        <f>R60-R62</f>
        <v>0</v>
      </c>
      <c r="S63" s="61"/>
      <c r="T63" s="61">
        <f>T60-T62</f>
        <v>0</v>
      </c>
      <c r="U63" s="61"/>
      <c r="V63" s="61">
        <f>V60-V62</f>
        <v>0</v>
      </c>
      <c r="W63" s="61"/>
      <c r="X63" s="61">
        <f>X60-X62</f>
        <v>0</v>
      </c>
      <c r="Y63" s="61"/>
      <c r="Z63" s="61">
        <f>Z60-Z62</f>
        <v>0</v>
      </c>
      <c r="AA63" s="61">
        <f>AE61-AA62</f>
        <v>0</v>
      </c>
      <c r="AB63" s="63"/>
      <c r="AC63" s="79"/>
      <c r="AD63" s="79"/>
      <c r="AE63" s="29"/>
      <c r="AF63" s="116"/>
    </row>
    <row r="64" spans="1:34" ht="13.5" thickBot="1" x14ac:dyDescent="0.25">
      <c r="H64" s="26"/>
      <c r="I64" s="26"/>
      <c r="J64" s="26"/>
      <c r="K64" s="26"/>
      <c r="L64" s="26"/>
      <c r="M64" s="26"/>
      <c r="N64" s="129" t="s">
        <v>80</v>
      </c>
      <c r="O64" s="64"/>
      <c r="P64" s="65"/>
      <c r="Q64" s="65"/>
      <c r="R64" s="65"/>
      <c r="S64" s="65"/>
      <c r="T64" s="65"/>
      <c r="U64" s="66"/>
      <c r="V64" s="65"/>
      <c r="Y64" s="26"/>
      <c r="Z64" s="26"/>
      <c r="AE64" s="29"/>
      <c r="AF64" s="116"/>
    </row>
    <row r="65" spans="8:32" ht="13.5" thickBot="1" x14ac:dyDescent="0.25">
      <c r="H65" s="26"/>
      <c r="I65" s="26"/>
      <c r="J65" s="26"/>
      <c r="K65" s="26"/>
      <c r="L65" s="26"/>
      <c r="M65" s="26"/>
      <c r="N65" s="130">
        <f>N38+N61</f>
        <v>0</v>
      </c>
      <c r="O65" s="64"/>
      <c r="P65" s="65"/>
      <c r="Q65" s="65"/>
      <c r="R65" s="65"/>
      <c r="S65" s="65"/>
      <c r="T65" s="65"/>
      <c r="U65" s="66"/>
      <c r="V65" s="65"/>
      <c r="Y65" s="26"/>
      <c r="Z65" s="26"/>
      <c r="AE65" s="29"/>
      <c r="AF65" s="116"/>
    </row>
    <row r="66" spans="8:32" x14ac:dyDescent="0.2">
      <c r="H66" s="26"/>
      <c r="I66" s="26"/>
      <c r="J66" s="26"/>
      <c r="K66" s="26"/>
      <c r="L66" s="26"/>
      <c r="M66" s="26"/>
      <c r="N66" s="26"/>
      <c r="O66" s="64"/>
      <c r="P66" s="65"/>
      <c r="Q66" s="65"/>
      <c r="R66" s="65"/>
      <c r="S66" s="65"/>
      <c r="T66" s="65"/>
      <c r="U66" s="66"/>
      <c r="V66" s="65"/>
      <c r="Y66" s="26"/>
      <c r="Z66" s="26"/>
      <c r="AE66" s="29"/>
      <c r="AF66" s="116"/>
    </row>
  </sheetData>
  <mergeCells count="31">
    <mergeCell ref="AA14:AB14"/>
    <mergeCell ref="AC14:AD14"/>
    <mergeCell ref="AA42:AB42"/>
    <mergeCell ref="AC42:AD42"/>
    <mergeCell ref="P8:Q8"/>
    <mergeCell ref="S42:T42"/>
    <mergeCell ref="U42:V42"/>
    <mergeCell ref="S14:T14"/>
    <mergeCell ref="W14:X14"/>
    <mergeCell ref="Y14:Z14"/>
    <mergeCell ref="W42:X42"/>
    <mergeCell ref="Y42:Z42"/>
    <mergeCell ref="U14:V14"/>
    <mergeCell ref="O42:P42"/>
    <mergeCell ref="Q42:R42"/>
    <mergeCell ref="O14:P14"/>
    <mergeCell ref="D1:G1"/>
    <mergeCell ref="I1:L1"/>
    <mergeCell ref="B42:C42"/>
    <mergeCell ref="D42:E42"/>
    <mergeCell ref="F42:G42"/>
    <mergeCell ref="J42:K42"/>
    <mergeCell ref="L42:M42"/>
    <mergeCell ref="B14:C14"/>
    <mergeCell ref="D14:E14"/>
    <mergeCell ref="F14:G14"/>
    <mergeCell ref="Q14:R14"/>
    <mergeCell ref="H14:I14"/>
    <mergeCell ref="J14:K14"/>
    <mergeCell ref="L14:M14"/>
    <mergeCell ref="H42:I42"/>
  </mergeCells>
  <pageMargins left="0.25" right="0.25" top="1" bottom="1" header="0.5" footer="0.5"/>
  <pageSetup paperSize="5" scale="6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D29" sqref="D29"/>
    </sheetView>
  </sheetViews>
  <sheetFormatPr defaultRowHeight="12.75" x14ac:dyDescent="0.2"/>
  <sheetData>
    <row r="3" spans="2:7" x14ac:dyDescent="0.2">
      <c r="B3" s="96"/>
      <c r="C3" s="96"/>
      <c r="D3" s="96"/>
      <c r="E3" s="96"/>
      <c r="F3" s="96"/>
      <c r="G3" s="96"/>
    </row>
    <row r="4" spans="2:7" x14ac:dyDescent="0.2">
      <c r="B4" s="96"/>
      <c r="C4" s="96"/>
      <c r="D4" s="96"/>
      <c r="E4" s="96"/>
      <c r="F4" s="96"/>
      <c r="G4" s="96"/>
    </row>
    <row r="5" spans="2:7" x14ac:dyDescent="0.2">
      <c r="B5" s="96"/>
      <c r="C5" s="96"/>
      <c r="D5" s="96"/>
      <c r="E5" s="96"/>
      <c r="F5" s="96"/>
      <c r="G5" s="96"/>
    </row>
    <row r="6" spans="2:7" x14ac:dyDescent="0.2">
      <c r="B6" s="96"/>
      <c r="C6" s="96"/>
      <c r="D6" s="96"/>
      <c r="E6" s="96"/>
      <c r="F6" s="96"/>
      <c r="G6" s="96"/>
    </row>
    <row r="7" spans="2:7" x14ac:dyDescent="0.2">
      <c r="B7" s="96"/>
      <c r="C7" s="96"/>
      <c r="D7" s="96"/>
      <c r="E7" s="96"/>
      <c r="F7" s="96"/>
      <c r="G7" s="96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4097" r:id="rId4">
          <objectPr defaultSize="0" r:id="rId5">
            <anchor moveWithCells="1">
              <from>
                <xdr:col>1</xdr:col>
                <xdr:colOff>514350</xdr:colOff>
                <xdr:row>3</xdr:row>
                <xdr:rowOff>0</xdr:rowOff>
              </from>
              <to>
                <xdr:col>6</xdr:col>
                <xdr:colOff>257175</xdr:colOff>
                <xdr:row>6</xdr:row>
                <xdr:rowOff>28575</xdr:rowOff>
              </to>
            </anchor>
          </objectPr>
        </oleObject>
      </mc:Choice>
      <mc:Fallback>
        <oleObject progId="Package2" shapeId="4097" r:id="rId4"/>
      </mc:Fallback>
    </mc:AlternateContent>
    <mc:AlternateContent xmlns:mc="http://schemas.openxmlformats.org/markup-compatibility/2006">
      <mc:Choice Requires="x14">
        <oleObject progId="Package" shapeId="4098" r:id="rId6">
          <objectPr defaultSize="0" r:id="rId7">
            <anchor moveWithCells="1">
              <from>
                <xdr:col>2</xdr:col>
                <xdr:colOff>180975</xdr:colOff>
                <xdr:row>8</xdr:row>
                <xdr:rowOff>104775</xdr:rowOff>
              </from>
              <to>
                <xdr:col>6</xdr:col>
                <xdr:colOff>104775</xdr:colOff>
                <xdr:row>11</xdr:row>
                <xdr:rowOff>133350</xdr:rowOff>
              </to>
            </anchor>
          </objectPr>
        </oleObject>
      </mc:Choice>
      <mc:Fallback>
        <oleObject progId="Package" shapeId="4098" r:id="rId6"/>
      </mc:Fallback>
    </mc:AlternateContent>
    <mc:AlternateContent xmlns:mc="http://schemas.openxmlformats.org/markup-compatibility/2006">
      <mc:Choice Requires="x14">
        <oleObject progId="Package2" shapeId="4099" r:id="rId8">
          <objectPr defaultSize="0" r:id="rId5">
            <anchor moveWithCells="1">
              <from>
                <xdr:col>1</xdr:col>
                <xdr:colOff>228600</xdr:colOff>
                <xdr:row>14</xdr:row>
                <xdr:rowOff>76200</xdr:rowOff>
              </from>
              <to>
                <xdr:col>5</xdr:col>
                <xdr:colOff>581025</xdr:colOff>
                <xdr:row>17</xdr:row>
                <xdr:rowOff>104775</xdr:rowOff>
              </to>
            </anchor>
          </objectPr>
        </oleObject>
      </mc:Choice>
      <mc:Fallback>
        <oleObject progId="Package2" shapeId="4099" r:id="rId8"/>
      </mc:Fallback>
    </mc:AlternateContent>
    <mc:AlternateContent xmlns:mc="http://schemas.openxmlformats.org/markup-compatibility/2006">
      <mc:Choice Requires="x14">
        <oleObject progId="Package" shapeId="4100" r:id="rId9">
          <objectPr defaultSize="0" r:id="rId10">
            <anchor moveWithCells="1">
              <from>
                <xdr:col>1</xdr:col>
                <xdr:colOff>104775</xdr:colOff>
                <xdr:row>18</xdr:row>
                <xdr:rowOff>123825</xdr:rowOff>
              </from>
              <to>
                <xdr:col>6</xdr:col>
                <xdr:colOff>257175</xdr:colOff>
                <xdr:row>21</xdr:row>
                <xdr:rowOff>152400</xdr:rowOff>
              </to>
            </anchor>
          </objectPr>
        </oleObject>
      </mc:Choice>
      <mc:Fallback>
        <oleObject progId="Package" shapeId="4100" r:id="rId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67" t="s">
        <v>81</v>
      </c>
      <c r="C2" s="168"/>
      <c r="D2" s="168"/>
      <c r="E2" s="168"/>
      <c r="F2" s="168"/>
      <c r="G2" s="168"/>
      <c r="H2" s="169"/>
    </row>
    <row r="4" spans="2:8" x14ac:dyDescent="0.2">
      <c r="B4" s="96"/>
      <c r="C4" s="96"/>
      <c r="D4" s="96"/>
      <c r="E4" s="96"/>
      <c r="F4" s="96"/>
      <c r="G4" s="96"/>
      <c r="H4" s="96"/>
    </row>
    <row r="5" spans="2:8" x14ac:dyDescent="0.2">
      <c r="B5" s="96"/>
      <c r="C5" s="96"/>
      <c r="D5" s="96"/>
      <c r="E5" s="96"/>
      <c r="F5" s="96"/>
      <c r="G5" s="96"/>
      <c r="H5" s="96"/>
    </row>
    <row r="6" spans="2:8" x14ac:dyDescent="0.2">
      <c r="B6" s="96"/>
      <c r="C6" s="96"/>
      <c r="D6" s="96"/>
      <c r="E6" s="96"/>
      <c r="F6" s="96"/>
      <c r="G6" s="96"/>
      <c r="H6" s="96"/>
    </row>
    <row r="7" spans="2:8" x14ac:dyDescent="0.2">
      <c r="B7" s="96"/>
      <c r="C7" s="96"/>
      <c r="D7" s="96"/>
      <c r="E7" s="96"/>
      <c r="F7" s="96"/>
      <c r="G7" s="96"/>
      <c r="H7" s="96"/>
    </row>
    <row r="8" spans="2:8" x14ac:dyDescent="0.2">
      <c r="B8" s="96"/>
      <c r="C8" s="96"/>
      <c r="D8" s="96"/>
      <c r="E8" s="96"/>
      <c r="F8" s="96"/>
      <c r="G8" s="96"/>
      <c r="H8" s="96"/>
    </row>
    <row r="11" spans="2:8" ht="13.5" thickBot="1" x14ac:dyDescent="0.25"/>
    <row r="12" spans="2:8" ht="18.75" thickBot="1" x14ac:dyDescent="0.3">
      <c r="B12" s="170" t="s">
        <v>82</v>
      </c>
      <c r="C12" s="171"/>
      <c r="D12" s="171"/>
      <c r="E12" s="171"/>
      <c r="F12" s="171"/>
      <c r="G12" s="171"/>
      <c r="H12" s="172"/>
    </row>
    <row r="13" spans="2:8" x14ac:dyDescent="0.2">
      <c r="B13" s="131" t="s">
        <v>83</v>
      </c>
      <c r="C13" s="173" t="s">
        <v>84</v>
      </c>
      <c r="D13" s="173"/>
      <c r="E13" s="173"/>
      <c r="F13" s="173"/>
      <c r="G13" s="173"/>
      <c r="H13" s="174"/>
    </row>
    <row r="14" spans="2:8" x14ac:dyDescent="0.2">
      <c r="B14" s="132" t="s">
        <v>85</v>
      </c>
      <c r="C14" s="175" t="s">
        <v>86</v>
      </c>
      <c r="D14" s="175"/>
      <c r="E14" s="175"/>
      <c r="F14" s="175"/>
      <c r="G14" s="175"/>
      <c r="H14" s="176"/>
    </row>
    <row r="15" spans="2:8" ht="13.5" thickBot="1" x14ac:dyDescent="0.25">
      <c r="B15" s="133" t="s">
        <v>87</v>
      </c>
      <c r="C15" s="177" t="s">
        <v>88</v>
      </c>
      <c r="D15" s="177"/>
      <c r="E15" s="177"/>
      <c r="F15" s="177"/>
      <c r="G15" s="177"/>
      <c r="H15" s="178"/>
    </row>
    <row r="16" spans="2:8" ht="13.5" thickBot="1" x14ac:dyDescent="0.25">
      <c r="B16" s="134"/>
      <c r="C16" s="134" t="s">
        <v>89</v>
      </c>
    </row>
    <row r="17" spans="2:8" ht="18.75" thickBot="1" x14ac:dyDescent="0.3">
      <c r="B17" s="170" t="s">
        <v>90</v>
      </c>
      <c r="C17" s="171"/>
      <c r="D17" s="171"/>
      <c r="E17" s="171"/>
      <c r="F17" s="171"/>
      <c r="G17" s="171"/>
      <c r="H17" s="172"/>
    </row>
    <row r="18" spans="2:8" x14ac:dyDescent="0.2">
      <c r="B18" s="131" t="s">
        <v>83</v>
      </c>
      <c r="C18" s="159" t="s">
        <v>91</v>
      </c>
      <c r="D18" s="159"/>
      <c r="E18" s="159"/>
      <c r="F18" s="159"/>
      <c r="G18" s="159"/>
      <c r="H18" s="160"/>
    </row>
    <row r="19" spans="2:8" x14ac:dyDescent="0.2">
      <c r="B19" s="132" t="s">
        <v>85</v>
      </c>
      <c r="C19" s="161" t="s">
        <v>92</v>
      </c>
      <c r="D19" s="162"/>
      <c r="E19" s="162"/>
      <c r="F19" s="162"/>
      <c r="G19" s="162"/>
      <c r="H19" s="163"/>
    </row>
    <row r="20" spans="2:8" x14ac:dyDescent="0.2">
      <c r="B20" s="132" t="s">
        <v>87</v>
      </c>
      <c r="C20" s="161" t="s">
        <v>93</v>
      </c>
      <c r="D20" s="161"/>
      <c r="E20" s="161"/>
      <c r="F20" s="161"/>
      <c r="G20" s="161"/>
      <c r="H20" s="164"/>
    </row>
    <row r="21" spans="2:8" ht="13.5" thickBot="1" x14ac:dyDescent="0.25">
      <c r="B21" s="133" t="s">
        <v>94</v>
      </c>
      <c r="C21" s="165" t="s">
        <v>95</v>
      </c>
      <c r="D21" s="165"/>
      <c r="E21" s="165"/>
      <c r="F21" s="165"/>
      <c r="G21" s="165"/>
      <c r="H21" s="166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6145" r:id="rId4">
          <objectPr defaultSize="0" r:id="rId5">
            <anchor moveWithCells="1">
              <from>
                <xdr:col>1</xdr:col>
                <xdr:colOff>485775</xdr:colOff>
                <xdr:row>3</xdr:row>
                <xdr:rowOff>114300</xdr:rowOff>
              </from>
              <to>
                <xdr:col>7</xdr:col>
                <xdr:colOff>209550</xdr:colOff>
                <xdr:row>6</xdr:row>
                <xdr:rowOff>142875</xdr:rowOff>
              </to>
            </anchor>
          </objectPr>
        </oleObject>
      </mc:Choice>
      <mc:Fallback>
        <oleObject progId="Package" shapeId="614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CONTRACT-CR-toolbox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2017-11-18T14:59:31Z</cp:lastPrinted>
  <dcterms:created xsi:type="dcterms:W3CDTF">2008-07-23T22:21:48Z</dcterms:created>
  <dcterms:modified xsi:type="dcterms:W3CDTF">2018-06-14T22:17:14Z</dcterms:modified>
</cp:coreProperties>
</file>