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340" windowHeight="88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43" i="1" l="1"/>
  <c r="L43" i="1"/>
  <c r="J36" i="1"/>
  <c r="L36" i="1"/>
  <c r="J35" i="1"/>
  <c r="L35" i="1"/>
  <c r="J34" i="1"/>
  <c r="L34" i="1"/>
  <c r="J32" i="1"/>
  <c r="J33" i="1"/>
  <c r="L33" i="1"/>
  <c r="J27" i="1"/>
  <c r="L27" i="1"/>
  <c r="J26" i="1"/>
  <c r="L26" i="1"/>
  <c r="J25" i="1"/>
  <c r="L25" i="1"/>
  <c r="L29" i="1"/>
  <c r="J24" i="1"/>
  <c r="L24" i="1"/>
  <c r="L72" i="1"/>
  <c r="L66" i="1"/>
  <c r="L74" i="1"/>
  <c r="L32" i="1"/>
  <c r="L22" i="1"/>
  <c r="L38" i="1"/>
  <c r="L44" i="1"/>
</calcChain>
</file>

<file path=xl/sharedStrings.xml><?xml version="1.0" encoding="utf-8"?>
<sst xmlns="http://schemas.openxmlformats.org/spreadsheetml/2006/main" count="84" uniqueCount="56">
  <si>
    <t>Washington State Health Care Authority</t>
  </si>
  <si>
    <t>School District/ESD Name</t>
  </si>
  <si>
    <t>School District/ESD Number</t>
  </si>
  <si>
    <t>Month/Year of Report</t>
  </si>
  <si>
    <t>Reporting Methodology:</t>
  </si>
  <si>
    <t>A.</t>
  </si>
  <si>
    <t>Full-Time Staff</t>
  </si>
  <si>
    <t>x</t>
  </si>
  <si>
    <t>=</t>
  </si>
  <si>
    <t>S275 &amp; S277 Basis</t>
  </si>
  <si>
    <t>Based on SPI Prior Year or Estimate (October - December)</t>
  </si>
  <si>
    <t>Based on SPI Current Year Report (January - September)</t>
  </si>
  <si>
    <t>Monthly Actuals</t>
  </si>
  <si>
    <t>B.</t>
  </si>
  <si>
    <t>Method A:</t>
  </si>
  <si>
    <t>S275 (Certified Eligible Employees)</t>
  </si>
  <si>
    <t>Part-Time Employees Receiving:</t>
  </si>
  <si>
    <t>Equal to or more than 87.5% of Benefits</t>
  </si>
  <si>
    <t>62.5% to 87.49% of Benefits</t>
  </si>
  <si>
    <t>37.5% to 62.49% of Benefits</t>
  </si>
  <si>
    <t>12.5% to 37.49% of Benefits</t>
  </si>
  <si>
    <t xml:space="preserve"> </t>
  </si>
  <si>
    <t>Subtotal:  S275 Subsidy Due</t>
  </si>
  <si>
    <t>S277 (Classified Eligible Employees)</t>
  </si>
  <si>
    <t>Subtotal:  S277 Subsidy Due</t>
  </si>
  <si>
    <t>Adjustment of October - December Estimates</t>
  </si>
  <si>
    <t>January Only/Method A:  Attach Worksheet</t>
  </si>
  <si>
    <t>Less Employees Enrolled in PEBB Plans</t>
  </si>
  <si>
    <t>Total Amount Due for the Month</t>
  </si>
  <si>
    <t>Method B:</t>
  </si>
  <si>
    <t>Number of Full-Time Eligible Employees</t>
  </si>
  <si>
    <t>Number of Part-Time Eligible Employees</t>
  </si>
  <si>
    <t>Average Percentage of Benefits for Part-Time Employees</t>
  </si>
  <si>
    <t>Number of Employees Enrolled in PEBB Plans</t>
  </si>
  <si>
    <t>Date</t>
  </si>
  <si>
    <t>Name</t>
  </si>
  <si>
    <t>Title</t>
  </si>
  <si>
    <t>K-12 RETIREE SUBSIDY METHOD A - RECONCILIATION</t>
  </si>
  <si>
    <t>Amount Due Per Month Per S275/S277 Calculation</t>
  </si>
  <si>
    <t>Adjusted Subsidy for Period October - December</t>
  </si>
  <si>
    <t>Acutal Amount Submitted October</t>
  </si>
  <si>
    <t>Acutal Amount Submitted November</t>
  </si>
  <si>
    <t>Acutal Amount Submitted December</t>
  </si>
  <si>
    <t>Amount Previously Submitted for Period October - December</t>
  </si>
  <si>
    <t>Additional Amounts Due (Overpaid) for October - December</t>
  </si>
  <si>
    <t>Add (subtract) the amount shown to the January amounts due on the January report submission.</t>
  </si>
  <si>
    <t>Part-Time Employees Receiving Equal to or more than 87.5% of Benefits</t>
  </si>
  <si>
    <t>I certify that the information in this report is correct and that the financial calculation upon which this report is based is accurate.</t>
  </si>
  <si>
    <t>months</t>
  </si>
  <si>
    <r>
      <t xml:space="preserve">This worksheet will determine the January Reconciliation for School Districts using Method A  (S275 and S277) by calculating the adjustment of amounts submitted based on estimates for October, November and December. </t>
    </r>
    <r>
      <rPr>
        <b/>
        <i/>
        <sz val="10"/>
        <rFont val="Arial"/>
        <family val="2"/>
      </rPr>
      <t xml:space="preserve"> This worksheet should not be used by school districts or ESDs that are calculating the subsidy based upon actual staffing counts on a month-to-month basis (Method B.)</t>
    </r>
  </si>
  <si>
    <t>Please fill in the section below that corresponds with the method selected.</t>
  </si>
  <si>
    <t xml:space="preserve">                                K-12 RETIREE SUBSIDY WORKSHEET</t>
  </si>
  <si>
    <t>K-12 Retiree Allocation Payments</t>
  </si>
  <si>
    <t>P. O. Box 24142</t>
  </si>
  <si>
    <t>Seattle, WA  98124-0142</t>
  </si>
  <si>
    <t>EFFECTIVE OCTOBER 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</si>
</sst>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1" xfId="0" applyBorder="1"/>
    <xf numFmtId="44" fontId="0" fillId="0" borderId="2" xfId="2" applyFont="1" applyBorder="1"/>
    <xf numFmtId="44" fontId="0" fillId="0" borderId="3" xfId="2" applyFont="1" applyBorder="1"/>
    <xf numFmtId="44" fontId="0" fillId="0" borderId="0" xfId="2" applyFont="1"/>
    <xf numFmtId="0" fontId="1" fillId="0" borderId="0" xfId="0" applyFont="1" applyBorder="1"/>
    <xf numFmtId="44" fontId="0" fillId="0" borderId="0" xfId="2" applyFont="1" applyBorder="1"/>
    <xf numFmtId="44" fontId="0" fillId="0" borderId="4" xfId="2" applyFont="1" applyBorder="1"/>
    <xf numFmtId="44" fontId="0" fillId="0" borderId="5" xfId="2" applyFont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4" fontId="3" fillId="0" borderId="0" xfId="2" applyFont="1" applyAlignment="1">
      <alignment horizontal="left"/>
    </xf>
    <xf numFmtId="164" fontId="0" fillId="0" borderId="0" xfId="1" applyNumberFormat="1" applyFont="1"/>
    <xf numFmtId="164" fontId="0" fillId="0" borderId="3" xfId="1" applyNumberFormat="1" applyFont="1" applyBorder="1"/>
    <xf numFmtId="164" fontId="0" fillId="0" borderId="2" xfId="1" applyNumberFormat="1" applyFont="1" applyBorder="1"/>
    <xf numFmtId="0" fontId="0" fillId="0" borderId="0" xfId="0" applyAlignment="1">
      <alignment horizontal="left"/>
    </xf>
    <xf numFmtId="44" fontId="0" fillId="0" borderId="6" xfId="2" applyFont="1" applyBorder="1"/>
    <xf numFmtId="44" fontId="0" fillId="0" borderId="0" xfId="2" applyFont="1" applyAlignment="1">
      <alignment horizontal="left"/>
    </xf>
    <xf numFmtId="9" fontId="0" fillId="0" borderId="2" xfId="3" applyFont="1" applyBorder="1"/>
    <xf numFmtId="165" fontId="0" fillId="0" borderId="0" xfId="1" applyNumberFormat="1" applyFont="1"/>
    <xf numFmtId="44" fontId="0" fillId="0" borderId="3" xfId="2" applyNumberFormat="1" applyFont="1" applyBorder="1"/>
    <xf numFmtId="0" fontId="6" fillId="2" borderId="0" xfId="0" applyFont="1" applyFill="1" applyBorder="1"/>
    <xf numFmtId="0" fontId="7" fillId="2" borderId="0" xfId="0" applyFont="1" applyFill="1" applyBorder="1"/>
    <xf numFmtId="44" fontId="7" fillId="2" borderId="0" xfId="2" applyFont="1" applyFill="1" applyBorder="1"/>
    <xf numFmtId="0" fontId="7" fillId="2" borderId="0" xfId="0" applyFont="1" applyFill="1"/>
    <xf numFmtId="44" fontId="7" fillId="2" borderId="0" xfId="2" applyFont="1" applyFill="1"/>
    <xf numFmtId="0" fontId="3" fillId="0" borderId="0" xfId="0" applyFont="1" applyAlignment="1"/>
    <xf numFmtId="0" fontId="0" fillId="0" borderId="3" xfId="2" applyNumberFormat="1" applyFont="1" applyBorder="1"/>
    <xf numFmtId="0" fontId="0" fillId="0" borderId="2" xfId="2" applyNumberFormat="1" applyFont="1" applyBorder="1"/>
    <xf numFmtId="0" fontId="6" fillId="2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left"/>
    </xf>
    <xf numFmtId="44" fontId="0" fillId="0" borderId="7" xfId="2" applyFont="1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44" fontId="0" fillId="0" borderId="3" xfId="2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indent="3"/>
    </xf>
    <xf numFmtId="0" fontId="3" fillId="0" borderId="0" xfId="0" applyFont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tabSelected="1" workbookViewId="0">
      <selection activeCell="J27" sqref="J27"/>
    </sheetView>
  </sheetViews>
  <sheetFormatPr defaultRowHeight="12.75" x14ac:dyDescent="0.2"/>
  <cols>
    <col min="2" max="4" width="2.5703125" customWidth="1"/>
    <col min="5" max="5" width="1" customWidth="1"/>
    <col min="7" max="7" width="18.28515625" customWidth="1"/>
    <col min="8" max="8" width="13.42578125" style="5" customWidth="1"/>
    <col min="9" max="9" width="4" customWidth="1"/>
    <col min="10" max="10" width="9.140625" style="5"/>
    <col min="11" max="11" width="3.85546875" customWidth="1"/>
    <col min="12" max="12" width="13.42578125" style="5" customWidth="1"/>
  </cols>
  <sheetData>
    <row r="1" spans="1:12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x14ac:dyDescent="0.2">
      <c r="A2" s="30"/>
      <c r="B2" s="30"/>
      <c r="C2" s="30"/>
      <c r="D2" s="30"/>
      <c r="E2" s="30"/>
      <c r="F2" s="30"/>
      <c r="G2" s="30" t="s">
        <v>51</v>
      </c>
      <c r="H2" s="30"/>
      <c r="I2" s="30"/>
      <c r="J2" s="30"/>
      <c r="K2" s="30"/>
      <c r="L2" s="30"/>
    </row>
    <row r="3" spans="1:12" x14ac:dyDescent="0.2">
      <c r="A3" s="42" t="s">
        <v>55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24.75" customHeight="1" x14ac:dyDescent="0.2">
      <c r="A4" t="s">
        <v>1</v>
      </c>
      <c r="F4" s="6"/>
      <c r="G4" s="43"/>
      <c r="H4" s="43"/>
      <c r="I4" s="43"/>
      <c r="J4" s="43"/>
      <c r="K4" s="43"/>
      <c r="L4" s="43"/>
    </row>
    <row r="5" spans="1:12" ht="24.75" customHeight="1" x14ac:dyDescent="0.2">
      <c r="A5" t="s">
        <v>2</v>
      </c>
      <c r="F5" s="1"/>
      <c r="G5" s="39"/>
      <c r="H5" s="39"/>
      <c r="I5" s="39"/>
      <c r="J5" s="39"/>
      <c r="K5" s="39"/>
      <c r="L5" s="39"/>
    </row>
    <row r="6" spans="1:12" ht="24.75" customHeight="1" x14ac:dyDescent="0.2">
      <c r="A6" t="s">
        <v>3</v>
      </c>
      <c r="D6" s="1"/>
      <c r="E6" s="1"/>
      <c r="F6" s="1"/>
      <c r="G6" s="39"/>
      <c r="H6" s="39"/>
      <c r="I6" s="39"/>
      <c r="J6" s="39"/>
      <c r="K6" s="39"/>
      <c r="L6" s="39"/>
    </row>
    <row r="7" spans="1:12" ht="4.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 ht="4.5" customHeight="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x14ac:dyDescent="0.2">
      <c r="A9" t="s">
        <v>4</v>
      </c>
    </row>
    <row r="10" spans="1:12" ht="6" customHeight="1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2" x14ac:dyDescent="0.2">
      <c r="A11" t="s">
        <v>5</v>
      </c>
      <c r="B11" s="2"/>
      <c r="C11" s="1"/>
      <c r="D11" t="s">
        <v>9</v>
      </c>
    </row>
    <row r="12" spans="1:12" x14ac:dyDescent="0.2">
      <c r="D12" s="2"/>
      <c r="E12" s="1"/>
      <c r="F12" t="s">
        <v>10</v>
      </c>
    </row>
    <row r="13" spans="1:12" ht="3.75" customHeight="1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2" x14ac:dyDescent="0.2">
      <c r="D14" s="2"/>
      <c r="E14" s="1"/>
      <c r="F14" t="s">
        <v>11</v>
      </c>
    </row>
    <row r="15" spans="1:12" x14ac:dyDescent="0.2">
      <c r="A15" t="s">
        <v>13</v>
      </c>
      <c r="B15" s="2"/>
      <c r="D15" s="1" t="s">
        <v>12</v>
      </c>
      <c r="E15" s="1"/>
    </row>
    <row r="16" spans="1:12" ht="3.75" customHeight="1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4" ht="4.5" customHeight="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4" x14ac:dyDescent="0.2">
      <c r="A18" s="35" t="s">
        <v>50</v>
      </c>
      <c r="B18" s="35"/>
      <c r="C18" s="35"/>
      <c r="D18" s="35"/>
      <c r="E18" s="35"/>
      <c r="F18" s="35"/>
      <c r="G18" s="35"/>
      <c r="H18" s="35"/>
      <c r="I18" s="35"/>
      <c r="J18" s="7"/>
    </row>
    <row r="19" spans="1:14" ht="6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4" ht="13.5" customHeight="1" x14ac:dyDescent="0.2">
      <c r="A20" s="22" t="s">
        <v>14</v>
      </c>
      <c r="B20" s="23"/>
      <c r="C20" s="23"/>
      <c r="D20" s="23"/>
      <c r="E20" s="23"/>
      <c r="F20" s="23"/>
      <c r="G20" s="23"/>
      <c r="H20" s="24"/>
      <c r="I20" s="23"/>
      <c r="J20" s="24"/>
      <c r="K20" s="25"/>
      <c r="L20" s="26"/>
      <c r="N20" s="5"/>
    </row>
    <row r="21" spans="1:14" ht="16.5" customHeight="1" x14ac:dyDescent="0.2">
      <c r="A21" t="s">
        <v>15</v>
      </c>
      <c r="H21" s="13"/>
    </row>
    <row r="22" spans="1:14" ht="12.75" customHeight="1" x14ac:dyDescent="0.2">
      <c r="B22" s="32" t="s">
        <v>6</v>
      </c>
      <c r="C22" s="32"/>
      <c r="D22" s="32"/>
      <c r="E22" s="32"/>
      <c r="F22" s="32"/>
      <c r="G22" s="32"/>
      <c r="H22" s="14"/>
      <c r="I22" t="s">
        <v>7</v>
      </c>
      <c r="J22" s="5">
        <v>64.39</v>
      </c>
      <c r="K22" t="s">
        <v>8</v>
      </c>
      <c r="L22" s="4">
        <f>J22*H22</f>
        <v>0</v>
      </c>
    </row>
    <row r="23" spans="1:14" x14ac:dyDescent="0.2">
      <c r="B23" s="32" t="s">
        <v>16</v>
      </c>
      <c r="C23" s="32"/>
      <c r="D23" s="32"/>
      <c r="E23" s="32"/>
      <c r="F23" s="32"/>
      <c r="G23" s="32"/>
      <c r="H23" s="13"/>
      <c r="L23" s="7"/>
    </row>
    <row r="24" spans="1:14" x14ac:dyDescent="0.2">
      <c r="B24" s="32" t="s">
        <v>17</v>
      </c>
      <c r="C24" s="32"/>
      <c r="D24" s="32"/>
      <c r="E24" s="32"/>
      <c r="F24" s="32"/>
      <c r="G24" s="32"/>
      <c r="H24" s="14"/>
      <c r="I24" t="s">
        <v>7</v>
      </c>
      <c r="J24" s="5">
        <f>J22</f>
        <v>64.39</v>
      </c>
      <c r="K24" t="s">
        <v>8</v>
      </c>
      <c r="L24" s="4">
        <f>J24*H24</f>
        <v>0</v>
      </c>
    </row>
    <row r="25" spans="1:14" x14ac:dyDescent="0.2">
      <c r="B25" s="32" t="s">
        <v>18</v>
      </c>
      <c r="C25" s="32"/>
      <c r="D25" s="32"/>
      <c r="E25" s="32"/>
      <c r="F25" s="32"/>
      <c r="G25" s="32"/>
      <c r="H25" s="15"/>
      <c r="I25" t="s">
        <v>7</v>
      </c>
      <c r="J25" s="5">
        <f>J22*75%</f>
        <v>48.292500000000004</v>
      </c>
      <c r="K25" t="s">
        <v>8</v>
      </c>
      <c r="L25" s="4">
        <f>J25*H25</f>
        <v>0</v>
      </c>
    </row>
    <row r="26" spans="1:14" x14ac:dyDescent="0.2">
      <c r="B26" s="32" t="s">
        <v>19</v>
      </c>
      <c r="C26" s="32"/>
      <c r="D26" s="32"/>
      <c r="E26" s="32"/>
      <c r="F26" s="32"/>
      <c r="G26" s="32"/>
      <c r="H26" s="15"/>
      <c r="I26" t="s">
        <v>7</v>
      </c>
      <c r="J26" s="5">
        <f>J22*50%</f>
        <v>32.195</v>
      </c>
      <c r="K26" t="s">
        <v>8</v>
      </c>
      <c r="L26" s="4">
        <f>J26*H26</f>
        <v>0</v>
      </c>
    </row>
    <row r="27" spans="1:14" x14ac:dyDescent="0.2">
      <c r="B27" s="32" t="s">
        <v>20</v>
      </c>
      <c r="C27" s="32"/>
      <c r="D27" s="32"/>
      <c r="E27" s="32"/>
      <c r="F27" s="32"/>
      <c r="G27" s="32"/>
      <c r="H27" s="15"/>
      <c r="I27" t="s">
        <v>7</v>
      </c>
      <c r="J27" s="5">
        <f>J22*25%</f>
        <v>16.0975</v>
      </c>
      <c r="K27" t="s">
        <v>8</v>
      </c>
      <c r="L27" s="3">
        <f>J27*H27</f>
        <v>0</v>
      </c>
    </row>
    <row r="28" spans="1:14" ht="13.5" thickBot="1" x14ac:dyDescent="0.25">
      <c r="H28" s="13"/>
      <c r="L28" s="7"/>
    </row>
    <row r="29" spans="1:14" ht="13.5" customHeight="1" thickBot="1" x14ac:dyDescent="0.25">
      <c r="A29" t="s">
        <v>21</v>
      </c>
      <c r="B29" t="s">
        <v>22</v>
      </c>
      <c r="H29" s="13"/>
      <c r="L29" s="17">
        <f>SUM(L22:L27)</f>
        <v>0</v>
      </c>
    </row>
    <row r="30" spans="1:14" x14ac:dyDescent="0.2">
      <c r="H30" s="13"/>
      <c r="L30" s="7"/>
    </row>
    <row r="31" spans="1:14" x14ac:dyDescent="0.2">
      <c r="A31" t="s">
        <v>23</v>
      </c>
      <c r="H31" s="13"/>
      <c r="L31" s="7"/>
    </row>
    <row r="32" spans="1:14" x14ac:dyDescent="0.2">
      <c r="B32" s="32" t="s">
        <v>6</v>
      </c>
      <c r="C32" s="32"/>
      <c r="D32" s="32"/>
      <c r="E32" s="32"/>
      <c r="F32" s="32"/>
      <c r="G32" s="32"/>
      <c r="H32" s="14"/>
      <c r="I32" t="s">
        <v>7</v>
      </c>
      <c r="J32" s="5">
        <f>J22</f>
        <v>64.39</v>
      </c>
      <c r="K32" t="s">
        <v>8</v>
      </c>
      <c r="L32" s="4">
        <f>J32*H32</f>
        <v>0</v>
      </c>
    </row>
    <row r="33" spans="1:12" ht="25.5" customHeight="1" x14ac:dyDescent="0.2">
      <c r="B33" s="40" t="s">
        <v>46</v>
      </c>
      <c r="C33" s="40"/>
      <c r="D33" s="40"/>
      <c r="E33" s="40"/>
      <c r="F33" s="40"/>
      <c r="G33" s="40"/>
      <c r="H33" s="14"/>
      <c r="I33" t="s">
        <v>7</v>
      </c>
      <c r="J33" s="5">
        <f>J32</f>
        <v>64.39</v>
      </c>
      <c r="K33" t="s">
        <v>8</v>
      </c>
      <c r="L33" s="4">
        <f>J33*H33</f>
        <v>0</v>
      </c>
    </row>
    <row r="34" spans="1:12" x14ac:dyDescent="0.2">
      <c r="B34" s="32" t="s">
        <v>18</v>
      </c>
      <c r="C34" s="32"/>
      <c r="D34" s="32"/>
      <c r="E34" s="32"/>
      <c r="F34" s="32"/>
      <c r="G34" s="32"/>
      <c r="H34" s="15"/>
      <c r="I34" t="s">
        <v>7</v>
      </c>
      <c r="J34" s="5">
        <f>J22*75%</f>
        <v>48.292500000000004</v>
      </c>
      <c r="K34" t="s">
        <v>8</v>
      </c>
      <c r="L34" s="4">
        <f>J34*H34</f>
        <v>0</v>
      </c>
    </row>
    <row r="35" spans="1:12" x14ac:dyDescent="0.2">
      <c r="B35" s="32" t="s">
        <v>19</v>
      </c>
      <c r="C35" s="32"/>
      <c r="D35" s="32"/>
      <c r="E35" s="32"/>
      <c r="F35" s="32"/>
      <c r="G35" s="32"/>
      <c r="H35" s="15"/>
      <c r="I35" t="s">
        <v>7</v>
      </c>
      <c r="J35" s="5">
        <f>J22*50%</f>
        <v>32.195</v>
      </c>
      <c r="K35" t="s">
        <v>8</v>
      </c>
      <c r="L35" s="4">
        <f>J35*H35</f>
        <v>0</v>
      </c>
    </row>
    <row r="36" spans="1:12" x14ac:dyDescent="0.2">
      <c r="B36" s="32" t="s">
        <v>20</v>
      </c>
      <c r="C36" s="32"/>
      <c r="D36" s="32"/>
      <c r="E36" s="32"/>
      <c r="F36" s="32"/>
      <c r="G36" s="32"/>
      <c r="H36" s="15"/>
      <c r="I36" t="s">
        <v>7</v>
      </c>
      <c r="J36" s="5">
        <f>J22*25%</f>
        <v>16.0975</v>
      </c>
      <c r="K36" t="s">
        <v>8</v>
      </c>
      <c r="L36" s="4">
        <f>J36*H36</f>
        <v>0</v>
      </c>
    </row>
    <row r="37" spans="1:12" ht="13.5" thickBot="1" x14ac:dyDescent="0.25">
      <c r="H37" s="13"/>
    </row>
    <row r="38" spans="1:12" ht="13.5" thickBot="1" x14ac:dyDescent="0.25">
      <c r="B38" s="32" t="s">
        <v>24</v>
      </c>
      <c r="C38" s="32"/>
      <c r="D38" s="32"/>
      <c r="E38" s="32"/>
      <c r="F38" s="32"/>
      <c r="G38" s="32"/>
      <c r="H38" s="13"/>
      <c r="L38" s="17">
        <f>SUM(L32:L36)</f>
        <v>0</v>
      </c>
    </row>
    <row r="39" spans="1:12" ht="13.5" thickBot="1" x14ac:dyDescent="0.25">
      <c r="H39" s="13"/>
    </row>
    <row r="40" spans="1:12" ht="13.5" thickBot="1" x14ac:dyDescent="0.25">
      <c r="B40" s="32" t="s">
        <v>25</v>
      </c>
      <c r="C40" s="32"/>
      <c r="D40" s="32"/>
      <c r="E40" s="32"/>
      <c r="F40" s="32"/>
      <c r="G40" s="32"/>
      <c r="H40" s="32"/>
      <c r="L40" s="17"/>
    </row>
    <row r="41" spans="1:12" x14ac:dyDescent="0.2">
      <c r="B41" s="47" t="s">
        <v>26</v>
      </c>
      <c r="C41" s="47"/>
      <c r="D41" s="47"/>
      <c r="E41" s="47"/>
      <c r="F41" s="47"/>
      <c r="G41" s="47"/>
      <c r="H41" s="47"/>
    </row>
    <row r="42" spans="1:12" ht="13.5" thickBot="1" x14ac:dyDescent="0.25">
      <c r="H42" s="13"/>
    </row>
    <row r="43" spans="1:12" ht="13.5" thickBot="1" x14ac:dyDescent="0.25">
      <c r="A43" t="s">
        <v>27</v>
      </c>
      <c r="H43" s="14"/>
      <c r="I43" t="s">
        <v>7</v>
      </c>
      <c r="J43" s="5">
        <f>J22</f>
        <v>64.39</v>
      </c>
      <c r="K43" t="s">
        <v>8</v>
      </c>
      <c r="L43" s="17">
        <f>J43*H43</f>
        <v>0</v>
      </c>
    </row>
    <row r="44" spans="1:12" ht="13.5" thickBot="1" x14ac:dyDescent="0.25">
      <c r="A44" t="s">
        <v>28</v>
      </c>
      <c r="H44" s="13"/>
      <c r="L44" s="17">
        <f>L40+L38+L29-L43</f>
        <v>0</v>
      </c>
    </row>
    <row r="45" spans="1:12" ht="7.5" customHeight="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2" x14ac:dyDescent="0.2">
      <c r="A46" s="22" t="s">
        <v>29</v>
      </c>
      <c r="B46" s="23"/>
      <c r="C46" s="23"/>
      <c r="D46" s="23"/>
      <c r="E46" s="23"/>
      <c r="F46" s="23"/>
      <c r="G46" s="23"/>
      <c r="H46" s="24"/>
      <c r="I46" s="23"/>
      <c r="J46" s="24"/>
      <c r="K46" s="25"/>
      <c r="L46" s="26"/>
    </row>
    <row r="47" spans="1:12" x14ac:dyDescent="0.2">
      <c r="B47" s="32" t="s">
        <v>30</v>
      </c>
      <c r="C47" s="32"/>
      <c r="D47" s="32"/>
      <c r="E47" s="32"/>
      <c r="F47" s="32"/>
      <c r="G47" s="32"/>
      <c r="H47" s="32"/>
      <c r="L47" s="28"/>
    </row>
    <row r="48" spans="1:12" x14ac:dyDescent="0.2">
      <c r="B48" s="32" t="s">
        <v>31</v>
      </c>
      <c r="C48" s="32"/>
      <c r="D48" s="32"/>
      <c r="E48" s="32"/>
      <c r="F48" s="32"/>
      <c r="G48" s="32"/>
      <c r="H48" s="32"/>
      <c r="L48" s="29"/>
    </row>
    <row r="49" spans="1:41" x14ac:dyDescent="0.2">
      <c r="B49" s="32" t="s">
        <v>32</v>
      </c>
      <c r="C49" s="32"/>
      <c r="D49" s="32"/>
      <c r="E49" s="32"/>
      <c r="F49" s="32"/>
      <c r="G49" s="32"/>
      <c r="H49" s="32"/>
      <c r="L49" s="19"/>
    </row>
    <row r="50" spans="1:41" x14ac:dyDescent="0.2">
      <c r="B50" s="16"/>
      <c r="C50" s="16"/>
      <c r="D50" s="16"/>
      <c r="E50" s="16"/>
      <c r="F50" s="16"/>
      <c r="G50" s="16"/>
      <c r="H50" s="18"/>
    </row>
    <row r="51" spans="1:41" x14ac:dyDescent="0.2">
      <c r="B51" s="32" t="s">
        <v>33</v>
      </c>
      <c r="C51" s="32"/>
      <c r="D51" s="32"/>
      <c r="E51" s="32"/>
      <c r="F51" s="32"/>
      <c r="G51" s="32"/>
      <c r="H51" s="32"/>
      <c r="L51" s="28"/>
    </row>
    <row r="52" spans="1:41" ht="13.5" thickBot="1" x14ac:dyDescent="0.25">
      <c r="B52" s="32" t="s">
        <v>28</v>
      </c>
      <c r="C52" s="32"/>
      <c r="D52" s="32"/>
      <c r="E52" s="32"/>
      <c r="F52" s="32"/>
      <c r="G52" s="32"/>
      <c r="H52" s="32"/>
      <c r="L52" s="8"/>
    </row>
    <row r="53" spans="1:41" ht="13.5" thickTop="1" x14ac:dyDescent="0.2"/>
    <row r="54" spans="1:41" s="11" customFormat="1" ht="27" customHeight="1" x14ac:dyDescent="0.2">
      <c r="A54" s="46" t="s">
        <v>47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41" s="11" customFormat="1" x14ac:dyDescent="0.2">
      <c r="A55" s="10"/>
      <c r="H55" s="12"/>
      <c r="J55" s="12"/>
      <c r="L55" s="12"/>
    </row>
    <row r="56" spans="1:41" ht="20.25" customHeight="1" x14ac:dyDescent="0.2">
      <c r="A56" s="44"/>
      <c r="B56" s="44"/>
      <c r="C56" s="44"/>
      <c r="F56" s="44"/>
      <c r="G56" s="44"/>
      <c r="H56" s="44"/>
      <c r="J56" s="45"/>
      <c r="K56" s="45"/>
      <c r="L56" s="45"/>
    </row>
    <row r="57" spans="1:41" x14ac:dyDescent="0.2">
      <c r="A57" s="37" t="s">
        <v>34</v>
      </c>
      <c r="B57" s="37"/>
      <c r="C57" s="37"/>
      <c r="D57" s="16"/>
      <c r="E57" s="16"/>
      <c r="F57" s="37" t="s">
        <v>35</v>
      </c>
      <c r="G57" s="37"/>
      <c r="H57" s="37"/>
      <c r="I57" s="16"/>
      <c r="J57" s="38" t="s">
        <v>36</v>
      </c>
      <c r="K57" s="38"/>
      <c r="L57" s="38"/>
    </row>
    <row r="58" spans="1:4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</row>
    <row r="59" spans="1:41" x14ac:dyDescent="0.2">
      <c r="A59" s="41" t="s">
        <v>0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</row>
    <row r="60" spans="1:41" x14ac:dyDescent="0.2">
      <c r="A60" s="41" t="s">
        <v>37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</row>
    <row r="61" spans="1:41" s="11" customFormat="1" ht="69.75" customHeight="1" x14ac:dyDescent="0.2">
      <c r="A61" s="48" t="s">
        <v>49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</row>
    <row r="63" spans="1:41" x14ac:dyDescent="0.2">
      <c r="A63" t="s">
        <v>38</v>
      </c>
      <c r="L63" s="4"/>
    </row>
    <row r="64" spans="1:41" x14ac:dyDescent="0.2">
      <c r="I64" t="s">
        <v>7</v>
      </c>
      <c r="J64" s="5" t="s">
        <v>48</v>
      </c>
      <c r="L64" s="20">
        <v>3</v>
      </c>
    </row>
    <row r="66" spans="1:12" x14ac:dyDescent="0.2">
      <c r="A66" t="s">
        <v>39</v>
      </c>
      <c r="L66" s="21">
        <f>L64*L63</f>
        <v>0</v>
      </c>
    </row>
    <row r="68" spans="1:12" ht="15" customHeight="1" x14ac:dyDescent="0.2">
      <c r="A68" t="s">
        <v>40</v>
      </c>
      <c r="H68" s="4"/>
    </row>
    <row r="69" spans="1:12" ht="17.25" customHeight="1" x14ac:dyDescent="0.2">
      <c r="A69" t="s">
        <v>41</v>
      </c>
      <c r="H69" s="3"/>
    </row>
    <row r="70" spans="1:12" ht="17.25" customHeight="1" x14ac:dyDescent="0.2">
      <c r="A70" t="s">
        <v>42</v>
      </c>
      <c r="H70" s="3"/>
    </row>
    <row r="72" spans="1:12" x14ac:dyDescent="0.2">
      <c r="A72" t="s">
        <v>43</v>
      </c>
      <c r="L72" s="4">
        <f>SUM(H68:H70)</f>
        <v>0</v>
      </c>
    </row>
    <row r="74" spans="1:12" ht="13.5" thickBot="1" x14ac:dyDescent="0.25">
      <c r="A74" t="s">
        <v>44</v>
      </c>
      <c r="L74" s="9">
        <f>L66-L72</f>
        <v>0</v>
      </c>
    </row>
    <row r="75" spans="1:12" ht="13.5" thickTop="1" x14ac:dyDescent="0.2"/>
    <row r="76" spans="1:12" x14ac:dyDescent="0.2">
      <c r="A76" t="s">
        <v>45</v>
      </c>
    </row>
    <row r="78" spans="1:12" ht="15.75" x14ac:dyDescent="0.2">
      <c r="G78" s="31" t="s">
        <v>0</v>
      </c>
    </row>
    <row r="79" spans="1:12" ht="15.75" x14ac:dyDescent="0.2">
      <c r="G79" s="31" t="s">
        <v>52</v>
      </c>
    </row>
    <row r="80" spans="1:12" ht="15.75" x14ac:dyDescent="0.2">
      <c r="G80" s="31" t="s">
        <v>53</v>
      </c>
    </row>
    <row r="81" spans="7:7" ht="15.75" x14ac:dyDescent="0.2">
      <c r="G81" s="31" t="s">
        <v>54</v>
      </c>
    </row>
  </sheetData>
  <mergeCells count="44">
    <mergeCell ref="B32:G32"/>
    <mergeCell ref="B38:G38"/>
    <mergeCell ref="B40:H40"/>
    <mergeCell ref="B41:H41"/>
    <mergeCell ref="A61:L61"/>
    <mergeCell ref="A59:L59"/>
    <mergeCell ref="A60:L60"/>
    <mergeCell ref="A58:L58"/>
    <mergeCell ref="B47:H47"/>
    <mergeCell ref="B48:H48"/>
    <mergeCell ref="B49:H49"/>
    <mergeCell ref="B51:H51"/>
    <mergeCell ref="B52:H52"/>
    <mergeCell ref="A45:L45"/>
    <mergeCell ref="A56:C56"/>
    <mergeCell ref="F56:H56"/>
    <mergeCell ref="J56:L56"/>
    <mergeCell ref="A54:L54"/>
    <mergeCell ref="A1:L1"/>
    <mergeCell ref="A3:L3"/>
    <mergeCell ref="A8:L8"/>
    <mergeCell ref="A10:L10"/>
    <mergeCell ref="A7:L7"/>
    <mergeCell ref="G4:L4"/>
    <mergeCell ref="G5:L5"/>
    <mergeCell ref="A57:C57"/>
    <mergeCell ref="F57:H57"/>
    <mergeCell ref="J57:L57"/>
    <mergeCell ref="G6:L6"/>
    <mergeCell ref="B33:G33"/>
    <mergeCell ref="B34:G34"/>
    <mergeCell ref="B35:G35"/>
    <mergeCell ref="B25:G25"/>
    <mergeCell ref="B36:G36"/>
    <mergeCell ref="B26:G26"/>
    <mergeCell ref="B27:G27"/>
    <mergeCell ref="B24:G24"/>
    <mergeCell ref="B23:G23"/>
    <mergeCell ref="B22:G22"/>
    <mergeCell ref="A13:L13"/>
    <mergeCell ref="A17:L17"/>
    <mergeCell ref="A18:I18"/>
    <mergeCell ref="A19:L19"/>
    <mergeCell ref="A16:L16"/>
  </mergeCells>
  <phoneticPr fontId="2" type="noConversion"/>
  <pageMargins left="0.75" right="0.75" top="0.33" bottom="0.52" header="0.38" footer="0.38"/>
  <pageSetup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571E22C6D64B479C6F2663FE18B911" ma:contentTypeVersion="9" ma:contentTypeDescription="Create a new document." ma:contentTypeScope="" ma:versionID="7054972bc7cf0ed9c949701846607ebb">
  <xsd:schema xmlns:xsd="http://www.w3.org/2001/XMLSchema" xmlns:xs="http://www.w3.org/2001/XMLSchema" xmlns:p="http://schemas.microsoft.com/office/2006/metadata/properties" xmlns:ns1="http://schemas.microsoft.com/sharepoint/v3" xmlns:ns2="491186d3-1e25-448b-9158-86f6b88d8445" xmlns:ns3="d874906e-fd1b-4243-af6f-358b9953fce7" targetNamespace="http://schemas.microsoft.com/office/2006/metadata/properties" ma:root="true" ma:fieldsID="4bed43f57b8295a4afc851209fc6288c" ns1:_="" ns2:_="" ns3:_="">
    <xsd:import namespace="http://schemas.microsoft.com/sharepoint/v3"/>
    <xsd:import namespace="491186d3-1e25-448b-9158-86f6b88d8445"/>
    <xsd:import namespace="d874906e-fd1b-4243-af6f-358b9953fce7"/>
    <xsd:element name="properties">
      <xsd:complexType>
        <xsd:sequence>
          <xsd:element name="documentManagement">
            <xsd:complexType>
              <xsd:all>
                <xsd:element ref="ns2:Content_x0020_Type" minOccurs="0"/>
                <xsd:element ref="ns2:Year" minOccurs="0"/>
                <xsd:element ref="ns1:PublishingStartDate" minOccurs="0"/>
                <xsd:element ref="ns1:PublishingExpirationDate" minOccurs="0"/>
                <xsd:element ref="ns2:Archive" minOccurs="0"/>
                <xsd:element ref="ns2:Month_x0020_Day" minOccurs="0"/>
                <xsd:element ref="ns2:Eligibility_x0020_Typ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internalName="PublishingStartDate">
      <xsd:simpleType>
        <xsd:restriction base="dms:Unknown"/>
      </xsd:simpleType>
    </xsd:element>
    <xsd:element name="PublishingExpirationDate" ma:index="5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186d3-1e25-448b-9158-86f6b88d8445" elementFormDefault="qualified">
    <xsd:import namespace="http://schemas.microsoft.com/office/2006/documentManagement/types"/>
    <xsd:import namespace="http://schemas.microsoft.com/office/infopath/2007/PartnerControls"/>
    <xsd:element name="Content_x0020_Type" ma:index="2" nillable="true" ma:displayName="Content Type" ma:format="Dropdown" ma:internalName="Content_x0020_Type0">
      <xsd:simpleType>
        <xsd:restriction base="dms:Choice">
          <xsd:enumeration value="Board"/>
          <xsd:enumeration value="Certificate of Coverage"/>
          <xsd:enumeration value="Enrollment"/>
          <xsd:enumeration value="Forms"/>
          <xsd:enumeration value="Letters"/>
          <xsd:enumeration value="Policy"/>
          <xsd:enumeration value="Publications"/>
          <xsd:enumeration value="Rates"/>
          <xsd:enumeration value="Summary of Benefits"/>
          <xsd:enumeration value="Newsletters"/>
          <xsd:enumeration value="Worksheets"/>
        </xsd:restriction>
      </xsd:simpleType>
    </xsd:element>
    <xsd:element name="Year" ma:index="3" nillable="true" ma:displayName="Year" ma:internalName="Year0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2016"/>
                    <xsd:enumeration value="2015"/>
                    <xsd:enumeration value="2014"/>
                    <xsd:enumeration value="2013"/>
                    <xsd:enumeration value="2012"/>
                    <xsd:enumeration value="2011"/>
                    <xsd:enumeration value="2010"/>
                    <xsd:enumeration value="2009"/>
                    <xsd:enumeration value="2008"/>
                    <xsd:enumeration value="2007"/>
                    <xsd:enumeration value="2006"/>
                    <xsd:enumeration value="2005"/>
                    <xsd:enumeration value="2004"/>
                    <xsd:enumeration value="2003"/>
                    <xsd:enumeration value="2002"/>
                    <xsd:enumeration value="2001"/>
                    <xsd:enumeration value="2000"/>
                  </xsd:restriction>
                </xsd:simpleType>
              </xsd:element>
            </xsd:sequence>
          </xsd:extension>
        </xsd:complexContent>
      </xsd:complexType>
    </xsd:element>
    <xsd:element name="Archive" ma:index="13" nillable="true" ma:displayName="Archive" ma:default="0" ma:internalName="Archive">
      <xsd:simpleType>
        <xsd:restriction base="dms:Boolean"/>
      </xsd:simpleType>
    </xsd:element>
    <xsd:element name="Month_x0020_Day" ma:index="14" nillable="true" ma:displayName="Meeting Date" ma:description="Used for grouping meeting minutes, agendas, and other documents." ma:format="DateOnly" ma:internalName="Month_x0020_Day">
      <xsd:simpleType>
        <xsd:restriction base="dms:DateTime"/>
      </xsd:simpleType>
    </xsd:element>
    <xsd:element name="Eligibility_x0020_Type" ma:index="15" nillable="true" ma:displayName="Eligibility Type" ma:format="Dropdown" ma:internalName="Eligibility_x0020_Type">
      <xsd:simpleType>
        <xsd:restriction base="dms:Choice">
          <xsd:enumeration value="All"/>
          <xsd:enumeration value="Employee"/>
          <xsd:enumeration value="K-12/Employer Groups"/>
          <xsd:enumeration value="Retiree"/>
          <xsd:enumeration value="COBRA/LWOP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4906e-fd1b-4243-af6f-358b9953fce7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ligibility_x0020_Type xmlns="491186d3-1e25-448b-9158-86f6b88d8445">Retiree</Eligibility_x0020_Type>
    <Content_x0020_Type xmlns="491186d3-1e25-448b-9158-86f6b88d8445">Rates</Content_x0020_Type>
    <Year xmlns="491186d3-1e25-448b-9158-86f6b88d8445">
      <Value>2014</Value>
    </Year>
    <Month_x0020_Day xmlns="491186d3-1e25-448b-9158-86f6b88d8445" xsi:nil="true"/>
    <Archive xmlns="491186d3-1e25-448b-9158-86f6b88d8445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5AA3476-47C8-4F41-964F-CA04D3F6BC8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0AFB30B-AAAA-46AD-8063-8D27014B708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0956F46-5790-413C-9B94-DBF196ED10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1186d3-1e25-448b-9158-86f6b88d8445"/>
    <ds:schemaRef ds:uri="d874906e-fd1b-4243-af6f-358b9953f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EAD5F2-10BD-4572-A21E-B9AD5D07945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55B288A-22F1-407E-91FC-00A605B5B00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Health Care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jnai107</dc:creator>
  <cp:lastModifiedBy>Alongi, Rachelle (HCA)</cp:lastModifiedBy>
  <cp:lastPrinted>2016-08-09T22:26:27Z</cp:lastPrinted>
  <dcterms:created xsi:type="dcterms:W3CDTF">2006-11-17T18:09:47Z</dcterms:created>
  <dcterms:modified xsi:type="dcterms:W3CDTF">2016-08-09T22:26:49Z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A4HNCWTYY7X4-192-2453</vt:lpwstr>
  </property>
  <property fmtid="{D5CDD505-2E9C-101B-9397-08002B2CF9AE}" pid="3" name="_dlc_DocIdItemGuid">
    <vt:lpwstr>a0fc9490-c929-48a0-87c5-07ffca5ee3e0</vt:lpwstr>
  </property>
  <property fmtid="{D5CDD505-2E9C-101B-9397-08002B2CF9AE}" pid="4" name="_dlc_DocIdUrl">
    <vt:lpwstr>http://admin.hca.wa.gov/perspay/_layouts/DocIdRedir.aspx?ID=A4HNCWTYY7X4-192-2453, A4HNCWTYY7X4-192-2453</vt:lpwstr>
  </property>
  <property fmtid="{D5CDD505-2E9C-101B-9397-08002B2CF9AE}" pid="5" name="Content Type">
    <vt:lpwstr>Rates</vt:lpwstr>
  </property>
  <property fmtid="{D5CDD505-2E9C-101B-9397-08002B2CF9AE}" pid="6" name="Rate Type">
    <vt:lpwstr>K-12 Retiree</vt:lpwstr>
  </property>
  <property fmtid="{D5CDD505-2E9C-101B-9397-08002B2CF9AE}" pid="7" name="Report Type">
    <vt:lpwstr>K-12 retiree subsidy instructions/worksheet</vt:lpwstr>
  </property>
  <property fmtid="{D5CDD505-2E9C-101B-9397-08002B2CF9AE}" pid="8" name="Year">
    <vt:lpwstr>;#2016;#</vt:lpwstr>
  </property>
</Properties>
</file>