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or107\Desktop\"/>
    </mc:Choice>
  </mc:AlternateContent>
  <xr:revisionPtr revIDLastSave="0" documentId="13_ncr:1_{A445F058-DE3B-45DC-BBBB-668EBEBD7B3F}" xr6:coauthVersionLast="47" xr6:coauthVersionMax="47" xr10:uidLastSave="{00000000-0000-0000-0000-000000000000}"/>
  <bookViews>
    <workbookView xWindow="5115" yWindow="165" windowWidth="23490" windowHeight="15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0" i="1" l="1"/>
  <c r="P50" i="1"/>
  <c r="K50" i="1"/>
  <c r="F50" i="1"/>
  <c r="U18" i="1"/>
  <c r="P18" i="1"/>
  <c r="K18" i="1"/>
  <c r="F18" i="1"/>
  <c r="U49" i="1" l="1"/>
  <c r="P49" i="1"/>
  <c r="K49" i="1"/>
  <c r="F49" i="1"/>
  <c r="U48" i="1"/>
  <c r="P48" i="1"/>
  <c r="K48" i="1"/>
  <c r="F48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41" i="1"/>
  <c r="U54" i="1" s="1"/>
  <c r="P41" i="1"/>
  <c r="P54" i="1" s="1"/>
  <c r="K41" i="1"/>
  <c r="K54" i="1" s="1"/>
  <c r="F41" i="1"/>
  <c r="U20" i="1"/>
  <c r="P20" i="1"/>
  <c r="K20" i="1"/>
  <c r="F20" i="1"/>
  <c r="U17" i="1"/>
  <c r="P17" i="1"/>
  <c r="K17" i="1"/>
  <c r="F17" i="1"/>
  <c r="U16" i="1"/>
  <c r="P16" i="1"/>
  <c r="K16" i="1"/>
  <c r="F16" i="1"/>
  <c r="U15" i="1"/>
  <c r="P15" i="1"/>
  <c r="K15" i="1"/>
  <c r="F15" i="1"/>
  <c r="U14" i="1"/>
  <c r="P14" i="1"/>
  <c r="K14" i="1"/>
  <c r="F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P9" i="1"/>
  <c r="K9" i="1"/>
  <c r="K22" i="1" s="1"/>
  <c r="F9" i="1"/>
  <c r="F22" i="1" l="1"/>
  <c r="F54" i="1"/>
  <c r="S56" i="1" s="1"/>
  <c r="P22" i="1"/>
  <c r="U22" i="1"/>
  <c r="S24" i="1" l="1"/>
</calcChain>
</file>

<file path=xl/sharedStrings.xml><?xml version="1.0" encoding="utf-8"?>
<sst xmlns="http://schemas.openxmlformats.org/spreadsheetml/2006/main" count="224" uniqueCount="38">
  <si>
    <t>Projected PEBB Monthly Cost</t>
  </si>
  <si>
    <t>Employer Groups (e.g., counties, municipalities, political subdivisions, tribal governments)</t>
  </si>
  <si>
    <t>The following tool is designed to help you project or estimate your group's total cost for PEBB benefits for a month.</t>
  </si>
  <si>
    <t xml:space="preserve">Note: These rates include the employer group rate surcharge authorized by RCW 41.05.050(2) (as amended by SB6475 (2016)), which for 2019 are $12 for Single Subscriber, $24 for Subscriber and Spouse, $21 for Subscriber and Child(ren), and $33 for Employee, Spouse, and Child(ren) coverage. </t>
  </si>
  <si>
    <t>Enter the number of employees that you project will enroll in each plan and each tier (e.g., subscriber and spouse). The worksheet will calculate the subtotals and the totals.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</si>
  <si>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</si>
  <si>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>Plan Name</t>
  </si>
  <si>
    <t>Subscriber</t>
  </si>
  <si>
    <t>Subscriber and Spouse</t>
  </si>
  <si>
    <t>Subscriber and Child(ren)</t>
  </si>
  <si>
    <t>Employee, Spouse, Child(ren)</t>
  </si>
  <si>
    <t>Kaiser Permanente NW  Classic</t>
  </si>
  <si>
    <t>x</t>
  </si>
  <si>
    <t>=</t>
  </si>
  <si>
    <t>Kaiser Permanente NW CDHP</t>
  </si>
  <si>
    <t>Kaiser Permanente WA Classic</t>
  </si>
  <si>
    <t>Kaiser Permanente WA CDHP</t>
  </si>
  <si>
    <t>Kaiser Permanente WA SoundChoice</t>
  </si>
  <si>
    <t>Kaiser Permanente Value</t>
  </si>
  <si>
    <t>Uniform Medical Plan Classic</t>
  </si>
  <si>
    <t>Uniform Medical Plan CDHP</t>
  </si>
  <si>
    <t>Medical waived (remain enrolled in dental and basic life and LTD)</t>
  </si>
  <si>
    <t>SUBTOTALS</t>
  </si>
  <si>
    <t>TOTAL PROJECTED MONTHLY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</si>
  <si>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</si>
  <si>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</si>
  <si>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</si>
  <si>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</si>
  <si>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</si>
  <si>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t>Employee, Spouse, and Child(ren)</t>
  </si>
  <si>
    <t>Kaiser Permanente WAClassic</t>
  </si>
  <si>
    <t>Kaiser Permanente WA  SoundChoice</t>
  </si>
  <si>
    <t xml:space="preserve">Medical waived </t>
  </si>
  <si>
    <t>No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</si>
  <si>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</si>
  <si>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>The amounts in the table below are effective January through December 2021.</t>
  </si>
  <si>
    <t xml:space="preserve">Uniform Medical Plan Plus </t>
  </si>
  <si>
    <t>Uniform Medical Plan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</si>
</sst>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2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8" fontId="0" fillId="0" borderId="4" xfId="0" applyNumberForma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6" fontId="0" fillId="0" borderId="6" xfId="0" applyNumberFormat="1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11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6" fontId="0" fillId="0" borderId="0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 hidden="1"/>
    </xf>
    <xf numFmtId="0" fontId="0" fillId="0" borderId="5" xfId="0" applyFill="1" applyBorder="1" applyAlignment="1" applyProtection="1">
      <alignment horizontal="center" vertical="center"/>
      <protection hidden="1"/>
    </xf>
    <xf numFmtId="6" fontId="0" fillId="0" borderId="6" xfId="0" applyNumberFormat="1" applyFill="1" applyBorder="1" applyAlignment="1" applyProtection="1">
      <alignment vertical="center"/>
      <protection hidden="1"/>
    </xf>
    <xf numFmtId="8" fontId="6" fillId="0" borderId="0" xfId="1" applyNumberFormat="1" applyFont="1" applyFill="1" applyBorder="1"/>
    <xf numFmtId="0" fontId="0" fillId="0" borderId="1" xfId="0" applyBorder="1" applyAlignment="1" applyProtection="1">
      <alignment vertical="center"/>
      <protection hidden="1"/>
    </xf>
    <xf numFmtId="6" fontId="0" fillId="0" borderId="11" xfId="0" applyNumberForma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6" fontId="0" fillId="0" borderId="8" xfId="0" applyNumberForma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8" fontId="0" fillId="0" borderId="6" xfId="0" applyNumberFormat="1" applyBorder="1" applyAlignment="1" applyProtection="1">
      <alignment horizontal="center" vertical="center"/>
      <protection hidden="1"/>
    </xf>
    <xf numFmtId="6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8" fontId="7" fillId="0" borderId="0" xfId="1" applyNumberFormat="1" applyFont="1" applyFill="1" applyBorder="1"/>
    <xf numFmtId="8" fontId="7" fillId="0" borderId="7" xfId="1" applyNumberFormat="1" applyFont="1" applyFill="1" applyBorder="1"/>
    <xf numFmtId="8" fontId="7" fillId="0" borderId="4" xfId="1" applyNumberFormat="1" applyFont="1" applyFill="1" applyBorder="1"/>
    <xf numFmtId="6" fontId="0" fillId="0" borderId="5" xfId="0" applyNumberFormat="1" applyBorder="1" applyAlignment="1" applyProtection="1">
      <alignment horizontal="right" vertical="center"/>
      <protection hidden="1"/>
    </xf>
    <xf numFmtId="6" fontId="0" fillId="0" borderId="9" xfId="0" applyNumberFormat="1" applyBorder="1" applyAlignment="1" applyProtection="1">
      <alignment horizontal="right" vertical="center"/>
      <protection hidden="1"/>
    </xf>
    <xf numFmtId="6" fontId="0" fillId="0" borderId="1" xfId="0" applyNumberFormat="1" applyBorder="1" applyAlignment="1" applyProtection="1">
      <alignment horizontal="right" vertical="center"/>
      <protection hidden="1"/>
    </xf>
    <xf numFmtId="8" fontId="7" fillId="0" borderId="1" xfId="1" applyNumberFormat="1" applyFont="1" applyFill="1" applyBorder="1"/>
    <xf numFmtId="8" fontId="7" fillId="0" borderId="5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35.42578125" customWidth="1"/>
    <col min="3" max="3" width="3" customWidth="1"/>
    <col min="5" max="5" width="3.140625" customWidth="1"/>
    <col min="6" max="6" width="11.28515625" customWidth="1"/>
    <col min="7" max="7" width="9.85546875" bestFit="1" customWidth="1"/>
    <col min="8" max="8" width="3.5703125" customWidth="1"/>
    <col min="10" max="10" width="3.7109375" customWidth="1"/>
    <col min="11" max="11" width="12.140625" customWidth="1"/>
    <col min="12" max="12" width="9.85546875" bestFit="1" customWidth="1"/>
    <col min="13" max="13" width="3" customWidth="1"/>
    <col min="15" max="15" width="3.85546875" customWidth="1"/>
    <col min="16" max="16" width="11.85546875" customWidth="1"/>
    <col min="17" max="17" width="9.85546875" bestFit="1" customWidth="1"/>
    <col min="18" max="18" width="3.28515625" customWidth="1"/>
    <col min="20" max="20" width="3.42578125" customWidth="1"/>
    <col min="21" max="21" width="11.85546875" customWidth="1"/>
  </cols>
  <sheetData>
    <row r="1" spans="1:21" ht="34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4.7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24.75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24.75" customHeight="1" x14ac:dyDescent="0.25">
      <c r="A4" s="45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24.75" customHeight="1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24.75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8.5" customHeight="1" x14ac:dyDescent="0.25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1" t="s">
        <v>6</v>
      </c>
      <c r="B8" s="65" t="s">
        <v>7</v>
      </c>
      <c r="C8" s="65"/>
      <c r="D8" s="65"/>
      <c r="E8" s="65"/>
      <c r="F8" s="65"/>
      <c r="G8" s="52" t="s">
        <v>8</v>
      </c>
      <c r="H8" s="53"/>
      <c r="I8" s="53"/>
      <c r="J8" s="53"/>
      <c r="K8" s="54"/>
      <c r="L8" s="49" t="s">
        <v>9</v>
      </c>
      <c r="M8" s="50"/>
      <c r="N8" s="50"/>
      <c r="O8" s="50"/>
      <c r="P8" s="50"/>
      <c r="Q8" s="49" t="s">
        <v>10</v>
      </c>
      <c r="R8" s="50"/>
      <c r="S8" s="50"/>
      <c r="T8" s="50"/>
      <c r="U8" s="51"/>
    </row>
    <row r="9" spans="1:21" ht="18" customHeight="1" x14ac:dyDescent="0.25">
      <c r="A9" s="2" t="s">
        <v>11</v>
      </c>
      <c r="B9" s="68">
        <v>934.39</v>
      </c>
      <c r="C9" s="23" t="s">
        <v>12</v>
      </c>
      <c r="D9" s="5"/>
      <c r="E9" s="23" t="s">
        <v>13</v>
      </c>
      <c r="F9" s="69">
        <f t="shared" ref="F9:F18" si="0">SUM(B9*D9)</f>
        <v>0</v>
      </c>
      <c r="G9" s="68">
        <v>1709.63</v>
      </c>
      <c r="H9" s="7" t="s">
        <v>12</v>
      </c>
      <c r="I9" s="5"/>
      <c r="J9" s="23" t="s">
        <v>13</v>
      </c>
      <c r="K9" s="8">
        <f t="shared" ref="K9:K18" si="1">SUM(G9*I9)</f>
        <v>0</v>
      </c>
      <c r="L9" s="72">
        <v>1515.82</v>
      </c>
      <c r="M9" s="4" t="s">
        <v>12</v>
      </c>
      <c r="N9" s="5"/>
      <c r="O9" s="4" t="s">
        <v>13</v>
      </c>
      <c r="P9" s="28">
        <f t="shared" ref="P9:P18" si="2">SUM(L9*N9)</f>
        <v>0</v>
      </c>
      <c r="Q9" s="68">
        <v>2291.06</v>
      </c>
      <c r="R9" s="23" t="s">
        <v>12</v>
      </c>
      <c r="S9" s="5"/>
      <c r="T9" s="23" t="s">
        <v>13</v>
      </c>
      <c r="U9" s="6">
        <f t="shared" ref="U9:U18" si="3">SUM(Q9*S9)</f>
        <v>0</v>
      </c>
    </row>
    <row r="10" spans="1:21" ht="18" customHeight="1" x14ac:dyDescent="0.25">
      <c r="A10" s="2" t="s">
        <v>14</v>
      </c>
      <c r="B10" s="68">
        <v>810.04</v>
      </c>
      <c r="C10" s="23" t="s">
        <v>12</v>
      </c>
      <c r="D10" s="5"/>
      <c r="E10" s="23" t="s">
        <v>13</v>
      </c>
      <c r="F10" s="26">
        <f t="shared" si="0"/>
        <v>0</v>
      </c>
      <c r="G10" s="68">
        <v>1455.37</v>
      </c>
      <c r="H10" s="7" t="s">
        <v>12</v>
      </c>
      <c r="I10" s="5"/>
      <c r="J10" s="23" t="s">
        <v>13</v>
      </c>
      <c r="K10" s="8">
        <f t="shared" si="1"/>
        <v>0</v>
      </c>
      <c r="L10" s="73">
        <v>1308.6199999999999</v>
      </c>
      <c r="M10" s="4" t="s">
        <v>12</v>
      </c>
      <c r="N10" s="5"/>
      <c r="O10" s="4" t="s">
        <v>13</v>
      </c>
      <c r="P10" s="28">
        <f t="shared" si="2"/>
        <v>0</v>
      </c>
      <c r="Q10" s="68">
        <v>1895.63</v>
      </c>
      <c r="R10" s="9" t="s">
        <v>12</v>
      </c>
      <c r="S10" s="10"/>
      <c r="T10" s="23" t="s">
        <v>13</v>
      </c>
      <c r="U10" s="6">
        <f t="shared" si="3"/>
        <v>0</v>
      </c>
    </row>
    <row r="11" spans="1:21" ht="18" customHeight="1" x14ac:dyDescent="0.25">
      <c r="A11" s="11" t="s">
        <v>15</v>
      </c>
      <c r="B11" s="68">
        <v>979.4</v>
      </c>
      <c r="C11" s="23" t="s">
        <v>12</v>
      </c>
      <c r="D11" s="5"/>
      <c r="E11" s="23" t="s">
        <v>13</v>
      </c>
      <c r="F11" s="70">
        <f t="shared" si="0"/>
        <v>0</v>
      </c>
      <c r="G11" s="68">
        <v>1799.64</v>
      </c>
      <c r="H11" s="34" t="s">
        <v>12</v>
      </c>
      <c r="I11" s="13"/>
      <c r="J11" s="12" t="s">
        <v>13</v>
      </c>
      <c r="K11" s="35">
        <f t="shared" si="1"/>
        <v>0</v>
      </c>
      <c r="L11" s="73">
        <v>1594.58</v>
      </c>
      <c r="M11" s="4" t="s">
        <v>12</v>
      </c>
      <c r="N11" s="5"/>
      <c r="O11" s="4" t="s">
        <v>13</v>
      </c>
      <c r="P11" s="28">
        <f t="shared" si="2"/>
        <v>0</v>
      </c>
      <c r="Q11" s="68">
        <v>2414.8200000000002</v>
      </c>
      <c r="R11" s="23" t="s">
        <v>12</v>
      </c>
      <c r="S11" s="5"/>
      <c r="T11" s="23" t="s">
        <v>13</v>
      </c>
      <c r="U11" s="6">
        <f t="shared" si="3"/>
        <v>0</v>
      </c>
    </row>
    <row r="12" spans="1:21" ht="18" customHeight="1" x14ac:dyDescent="0.25">
      <c r="A12" s="11" t="s">
        <v>16</v>
      </c>
      <c r="B12" s="68">
        <v>807.55</v>
      </c>
      <c r="C12" s="23" t="s">
        <v>12</v>
      </c>
      <c r="D12" s="5"/>
      <c r="E12" s="23" t="s">
        <v>13</v>
      </c>
      <c r="F12" s="69">
        <f>SUM(B12*D12)</f>
        <v>0</v>
      </c>
      <c r="G12" s="68">
        <v>1451.15</v>
      </c>
      <c r="H12" s="7" t="s">
        <v>12</v>
      </c>
      <c r="I12" s="5"/>
      <c r="J12" s="23" t="s">
        <v>13</v>
      </c>
      <c r="K12" s="8">
        <f>SUM(G12*I12)</f>
        <v>0</v>
      </c>
      <c r="L12" s="73">
        <v>1304.83</v>
      </c>
      <c r="M12" s="4" t="s">
        <v>12</v>
      </c>
      <c r="N12" s="5"/>
      <c r="O12" s="4" t="s">
        <v>13</v>
      </c>
      <c r="P12" s="28">
        <f>SUM(L12*N12)</f>
        <v>0</v>
      </c>
      <c r="Q12" s="68">
        <v>1890.1</v>
      </c>
      <c r="R12" s="23" t="s">
        <v>12</v>
      </c>
      <c r="S12" s="5"/>
      <c r="T12" s="23" t="s">
        <v>13</v>
      </c>
      <c r="U12" s="6">
        <f>SUM(Q12*S12)</f>
        <v>0</v>
      </c>
    </row>
    <row r="13" spans="1:21" ht="18" customHeight="1" x14ac:dyDescent="0.25">
      <c r="A13" s="11" t="s">
        <v>17</v>
      </c>
      <c r="B13" s="68">
        <v>825.35</v>
      </c>
      <c r="C13" s="23" t="s">
        <v>12</v>
      </c>
      <c r="D13" s="5"/>
      <c r="E13" s="12" t="s">
        <v>13</v>
      </c>
      <c r="F13" s="71">
        <f t="shared" si="0"/>
        <v>0</v>
      </c>
      <c r="G13" s="68">
        <v>1491.53</v>
      </c>
      <c r="H13" s="7" t="s">
        <v>12</v>
      </c>
      <c r="I13" s="5"/>
      <c r="J13" s="23" t="s">
        <v>13</v>
      </c>
      <c r="K13" s="8">
        <f t="shared" si="1"/>
        <v>0</v>
      </c>
      <c r="L13" s="73">
        <v>1324.98</v>
      </c>
      <c r="M13" s="4" t="s">
        <v>12</v>
      </c>
      <c r="N13" s="5"/>
      <c r="O13" s="4" t="s">
        <v>13</v>
      </c>
      <c r="P13" s="28">
        <f t="shared" si="2"/>
        <v>0</v>
      </c>
      <c r="Q13" s="68">
        <v>1991.17</v>
      </c>
      <c r="R13" s="23" t="s">
        <v>12</v>
      </c>
      <c r="S13" s="5"/>
      <c r="T13" s="23" t="s">
        <v>13</v>
      </c>
      <c r="U13" s="6">
        <f t="shared" si="3"/>
        <v>0</v>
      </c>
    </row>
    <row r="14" spans="1:21" ht="18" customHeight="1" x14ac:dyDescent="0.25">
      <c r="A14" s="11" t="s">
        <v>18</v>
      </c>
      <c r="B14" s="68">
        <v>888.05</v>
      </c>
      <c r="C14" s="23" t="s">
        <v>12</v>
      </c>
      <c r="D14" s="5"/>
      <c r="E14" s="23" t="s">
        <v>13</v>
      </c>
      <c r="F14" s="69">
        <f>SUM(B14*D14)</f>
        <v>0</v>
      </c>
      <c r="G14" s="68">
        <v>1616.95</v>
      </c>
      <c r="H14" s="7" t="s">
        <v>12</v>
      </c>
      <c r="I14" s="5"/>
      <c r="J14" s="23" t="s">
        <v>13</v>
      </c>
      <c r="K14" s="8">
        <f>SUM(G14*I14)</f>
        <v>0</v>
      </c>
      <c r="L14" s="73">
        <v>1434.72</v>
      </c>
      <c r="M14" s="4" t="s">
        <v>12</v>
      </c>
      <c r="N14" s="5"/>
      <c r="O14" s="4" t="s">
        <v>13</v>
      </c>
      <c r="P14" s="28">
        <f>SUM(L14*N14)</f>
        <v>0</v>
      </c>
      <c r="Q14" s="68">
        <v>2163.62</v>
      </c>
      <c r="R14" s="23" t="s">
        <v>12</v>
      </c>
      <c r="S14" s="5"/>
      <c r="T14" s="23" t="s">
        <v>13</v>
      </c>
      <c r="U14" s="6">
        <f>SUM(Q14*S14)</f>
        <v>0</v>
      </c>
    </row>
    <row r="15" spans="1:21" ht="18" customHeight="1" x14ac:dyDescent="0.25">
      <c r="A15" s="2" t="s">
        <v>19</v>
      </c>
      <c r="B15" s="68">
        <v>884.84</v>
      </c>
      <c r="C15" s="23" t="s">
        <v>12</v>
      </c>
      <c r="D15" s="5"/>
      <c r="E15" s="23" t="s">
        <v>13</v>
      </c>
      <c r="F15" s="69">
        <f t="shared" si="0"/>
        <v>0</v>
      </c>
      <c r="G15" s="68">
        <v>1610.51</v>
      </c>
      <c r="H15" s="7" t="s">
        <v>12</v>
      </c>
      <c r="I15" s="5"/>
      <c r="J15" s="23" t="s">
        <v>13</v>
      </c>
      <c r="K15" s="8">
        <f t="shared" si="1"/>
        <v>0</v>
      </c>
      <c r="L15" s="73">
        <v>1429.09</v>
      </c>
      <c r="M15" s="4" t="s">
        <v>12</v>
      </c>
      <c r="N15" s="5"/>
      <c r="O15" s="4" t="s">
        <v>13</v>
      </c>
      <c r="P15" s="28">
        <f t="shared" si="2"/>
        <v>0</v>
      </c>
      <c r="Q15" s="68">
        <v>2154.77</v>
      </c>
      <c r="R15" s="23" t="s">
        <v>12</v>
      </c>
      <c r="S15" s="5"/>
      <c r="T15" s="23" t="s">
        <v>13</v>
      </c>
      <c r="U15" s="6">
        <f t="shared" si="3"/>
        <v>0</v>
      </c>
    </row>
    <row r="16" spans="1:21" ht="18" customHeight="1" x14ac:dyDescent="0.25">
      <c r="A16" s="2" t="s">
        <v>20</v>
      </c>
      <c r="B16" s="68">
        <v>804.85</v>
      </c>
      <c r="C16" s="23" t="s">
        <v>12</v>
      </c>
      <c r="D16" s="5"/>
      <c r="E16" s="12" t="s">
        <v>13</v>
      </c>
      <c r="F16" s="69">
        <f t="shared" si="0"/>
        <v>0</v>
      </c>
      <c r="G16" s="68">
        <v>1448.45</v>
      </c>
      <c r="H16" s="7" t="s">
        <v>12</v>
      </c>
      <c r="I16" s="5"/>
      <c r="J16" s="23" t="s">
        <v>13</v>
      </c>
      <c r="K16" s="8">
        <f t="shared" si="1"/>
        <v>0</v>
      </c>
      <c r="L16" s="73">
        <v>1302.1300000000001</v>
      </c>
      <c r="M16" s="4" t="s">
        <v>12</v>
      </c>
      <c r="N16" s="5"/>
      <c r="O16" s="4" t="s">
        <v>13</v>
      </c>
      <c r="P16" s="28">
        <f t="shared" si="2"/>
        <v>0</v>
      </c>
      <c r="Q16" s="68">
        <v>1887.4</v>
      </c>
      <c r="R16" s="23" t="s">
        <v>12</v>
      </c>
      <c r="S16" s="5"/>
      <c r="T16" s="23" t="s">
        <v>13</v>
      </c>
      <c r="U16" s="6">
        <f t="shared" si="3"/>
        <v>0</v>
      </c>
    </row>
    <row r="17" spans="1:21" ht="18" customHeight="1" x14ac:dyDescent="0.25">
      <c r="A17" s="2" t="s">
        <v>36</v>
      </c>
      <c r="B17" s="68">
        <v>853.29</v>
      </c>
      <c r="C17" s="23" t="s">
        <v>12</v>
      </c>
      <c r="D17" s="5"/>
      <c r="E17" s="23" t="s">
        <v>13</v>
      </c>
      <c r="F17" s="69">
        <f t="shared" si="0"/>
        <v>0</v>
      </c>
      <c r="G17" s="68">
        <v>1547.42</v>
      </c>
      <c r="H17" s="7" t="s">
        <v>12</v>
      </c>
      <c r="I17" s="5"/>
      <c r="J17" s="23" t="s">
        <v>13</v>
      </c>
      <c r="K17" s="8">
        <f t="shared" si="1"/>
        <v>0</v>
      </c>
      <c r="L17" s="73">
        <v>1373.89</v>
      </c>
      <c r="M17" s="4" t="s">
        <v>12</v>
      </c>
      <c r="N17" s="5"/>
      <c r="O17" s="4" t="s">
        <v>13</v>
      </c>
      <c r="P17" s="28">
        <f t="shared" si="2"/>
        <v>0</v>
      </c>
      <c r="Q17" s="68">
        <v>2068.02</v>
      </c>
      <c r="R17" s="23" t="s">
        <v>12</v>
      </c>
      <c r="S17" s="5"/>
      <c r="T17" s="23" t="s">
        <v>13</v>
      </c>
      <c r="U17" s="6">
        <f t="shared" si="3"/>
        <v>0</v>
      </c>
    </row>
    <row r="18" spans="1:21" ht="18" customHeight="1" x14ac:dyDescent="0.25">
      <c r="A18" s="2" t="s">
        <v>37</v>
      </c>
      <c r="B18" s="68">
        <v>813.89</v>
      </c>
      <c r="C18" s="23" t="s">
        <v>12</v>
      </c>
      <c r="D18" s="5"/>
      <c r="E18" s="23" t="s">
        <v>13</v>
      </c>
      <c r="F18" s="69">
        <f t="shared" si="0"/>
        <v>0</v>
      </c>
      <c r="G18" s="67">
        <v>1468.61</v>
      </c>
      <c r="H18" s="29" t="s">
        <v>12</v>
      </c>
      <c r="I18" s="30"/>
      <c r="J18" s="31" t="s">
        <v>13</v>
      </c>
      <c r="K18" s="32">
        <f t="shared" si="1"/>
        <v>0</v>
      </c>
      <c r="L18" s="73">
        <v>1304.93</v>
      </c>
      <c r="M18" s="21" t="s">
        <v>12</v>
      </c>
      <c r="N18" s="5"/>
      <c r="O18" s="21" t="s">
        <v>13</v>
      </c>
      <c r="P18" s="28">
        <f t="shared" si="2"/>
        <v>0</v>
      </c>
      <c r="Q18" s="68">
        <v>1959.66</v>
      </c>
      <c r="R18" s="23" t="s">
        <v>12</v>
      </c>
      <c r="S18" s="5"/>
      <c r="T18" s="23" t="s">
        <v>13</v>
      </c>
      <c r="U18" s="6">
        <f t="shared" si="3"/>
        <v>0</v>
      </c>
    </row>
    <row r="19" spans="1:21" x14ac:dyDescent="0.25">
      <c r="A19" s="15"/>
      <c r="B19" s="66"/>
      <c r="C19" s="25"/>
      <c r="D19" s="25"/>
      <c r="E19" s="16"/>
      <c r="F19" s="17"/>
      <c r="G19" s="15"/>
      <c r="H19" s="15"/>
      <c r="I19" s="15"/>
      <c r="J19" s="16"/>
      <c r="K19" s="15"/>
      <c r="L19" s="15"/>
      <c r="M19" s="16"/>
      <c r="N19" s="15"/>
      <c r="O19" s="16"/>
      <c r="P19" s="15"/>
      <c r="Q19" s="17"/>
      <c r="R19" s="16"/>
      <c r="S19" s="16"/>
      <c r="T19" s="16"/>
      <c r="U19" s="15"/>
    </row>
    <row r="20" spans="1:21" ht="30" x14ac:dyDescent="0.25">
      <c r="A20" s="18" t="s">
        <v>21</v>
      </c>
      <c r="B20" s="3">
        <v>159.16</v>
      </c>
      <c r="C20" s="23" t="s">
        <v>12</v>
      </c>
      <c r="D20" s="5"/>
      <c r="E20" s="4" t="s">
        <v>13</v>
      </c>
      <c r="F20" s="6">
        <f>SUM(B20*D20)</f>
        <v>0</v>
      </c>
      <c r="G20" s="3">
        <v>159.16</v>
      </c>
      <c r="H20" s="7" t="s">
        <v>12</v>
      </c>
      <c r="I20" s="5"/>
      <c r="J20" s="4" t="s">
        <v>13</v>
      </c>
      <c r="K20" s="8">
        <f>SUM(G20*I20)</f>
        <v>0</v>
      </c>
      <c r="L20" s="3">
        <v>159.16</v>
      </c>
      <c r="M20" s="4" t="s">
        <v>12</v>
      </c>
      <c r="N20" s="5"/>
      <c r="O20" s="4" t="s">
        <v>13</v>
      </c>
      <c r="P20" s="8">
        <f>SUM(L20*N20)</f>
        <v>0</v>
      </c>
      <c r="Q20" s="3">
        <v>159.16</v>
      </c>
      <c r="R20" s="4" t="s">
        <v>12</v>
      </c>
      <c r="S20" s="5"/>
      <c r="T20" s="4" t="s">
        <v>13</v>
      </c>
      <c r="U20" s="6">
        <f>SUM(Q20*S20)</f>
        <v>0</v>
      </c>
    </row>
    <row r="21" spans="1:21" x14ac:dyDescent="0.25">
      <c r="A21" s="15"/>
      <c r="B21" s="16"/>
      <c r="C21" s="16"/>
      <c r="D21" s="16"/>
      <c r="E21" s="16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5">
      <c r="A22" s="19" t="s">
        <v>22</v>
      </c>
      <c r="B22" s="16"/>
      <c r="C22" s="16"/>
      <c r="D22" s="16"/>
      <c r="E22" s="16"/>
      <c r="F22" s="20">
        <f>SUM(F9,F10,F11,F12,F13,F14,F15,F16,F17,F18,F20)</f>
        <v>0</v>
      </c>
      <c r="G22" s="15"/>
      <c r="H22" s="15"/>
      <c r="I22" s="15"/>
      <c r="J22" s="15"/>
      <c r="K22" s="20">
        <f>SUM(K9,K10,K11,K12,K13,K14,K15,K16,K17,K18,K20)</f>
        <v>0</v>
      </c>
      <c r="L22" s="15"/>
      <c r="M22" s="15"/>
      <c r="N22" s="15"/>
      <c r="O22" s="15"/>
      <c r="P22" s="20">
        <f>SUM(P9,P10,P11,P12,P13,P14,P15,P16,P17,P18,P20)</f>
        <v>0</v>
      </c>
      <c r="Q22" s="15"/>
      <c r="R22" s="15"/>
      <c r="S22" s="15"/>
      <c r="T22" s="15"/>
      <c r="U22" s="20">
        <f>SUM(U9,U10,U11,U12,U13,U14,U15,U16,U17,U18,U20)</f>
        <v>0</v>
      </c>
    </row>
    <row r="23" spans="1:21" x14ac:dyDescent="0.25">
      <c r="A23" s="15"/>
      <c r="B23" s="16"/>
      <c r="C23" s="16"/>
      <c r="D23" s="16"/>
      <c r="E23" s="16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15"/>
      <c r="B24" s="16"/>
      <c r="C24" s="16"/>
      <c r="D24" s="16"/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36" t="s">
        <v>23</v>
      </c>
      <c r="Q24" s="36"/>
      <c r="R24" s="15"/>
      <c r="S24" s="37">
        <f>SUM(F22,K22,P22,U22)</f>
        <v>0</v>
      </c>
      <c r="T24" s="38"/>
      <c r="U24" s="39"/>
    </row>
    <row r="25" spans="1:21" x14ac:dyDescent="0.25">
      <c r="A25" s="15"/>
      <c r="B25" s="16"/>
      <c r="C25" s="16"/>
      <c r="D25" s="16"/>
      <c r="E25" s="16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36"/>
      <c r="Q25" s="36"/>
      <c r="R25" s="15"/>
      <c r="S25" s="40"/>
      <c r="T25" s="41"/>
      <c r="U25" s="42"/>
    </row>
    <row r="26" spans="1:21" x14ac:dyDescent="0.25">
      <c r="A26" s="15"/>
      <c r="B26" s="16"/>
      <c r="C26" s="16"/>
      <c r="D26" s="16"/>
      <c r="E26" s="16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A27" s="45" t="s">
        <v>24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x14ac:dyDescent="0.25">
      <c r="A28" s="14" t="s">
        <v>25</v>
      </c>
      <c r="B28" s="16"/>
      <c r="C28" s="16"/>
      <c r="D28" s="16"/>
      <c r="E28" s="16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A29" s="14" t="s">
        <v>26</v>
      </c>
      <c r="B29" s="58">
        <v>25</v>
      </c>
      <c r="C29" s="59"/>
      <c r="D29" s="59"/>
      <c r="E29" s="59"/>
      <c r="F29" s="59"/>
      <c r="G29" s="60">
        <v>25</v>
      </c>
      <c r="H29" s="59"/>
      <c r="I29" s="59"/>
      <c r="J29" s="59"/>
      <c r="K29" s="59"/>
      <c r="L29" s="60">
        <v>25</v>
      </c>
      <c r="M29" s="59"/>
      <c r="N29" s="59"/>
      <c r="O29" s="59"/>
      <c r="P29" s="59"/>
      <c r="Q29" s="60">
        <v>25</v>
      </c>
      <c r="R29" s="59"/>
      <c r="S29" s="59"/>
      <c r="T29" s="59"/>
      <c r="U29" s="59"/>
    </row>
    <row r="30" spans="1:21" x14ac:dyDescent="0.25">
      <c r="A30" s="14" t="s">
        <v>27</v>
      </c>
      <c r="B30" s="61"/>
      <c r="C30" s="62"/>
      <c r="D30" s="62"/>
      <c r="E30" s="62"/>
      <c r="F30" s="63"/>
      <c r="G30" s="64">
        <v>50</v>
      </c>
      <c r="H30" s="62"/>
      <c r="I30" s="62"/>
      <c r="J30" s="62"/>
      <c r="K30" s="63"/>
      <c r="L30" s="61"/>
      <c r="M30" s="62"/>
      <c r="N30" s="62"/>
      <c r="O30" s="62"/>
      <c r="P30" s="63"/>
      <c r="Q30" s="64">
        <v>50</v>
      </c>
      <c r="R30" s="62"/>
      <c r="S30" s="62"/>
      <c r="T30" s="62"/>
      <c r="U30" s="63"/>
    </row>
    <row r="31" spans="1:21" x14ac:dyDescent="0.25">
      <c r="A31" s="15"/>
      <c r="B31" s="16"/>
      <c r="C31" s="16"/>
      <c r="D31" s="16"/>
      <c r="E31" s="16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25">
      <c r="A32" s="15"/>
      <c r="B32" s="16"/>
      <c r="C32" s="16"/>
      <c r="D32" s="16"/>
      <c r="E32" s="16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15"/>
      <c r="B33" s="16"/>
      <c r="C33" s="16"/>
      <c r="D33" s="16"/>
      <c r="E33" s="16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s="15"/>
      <c r="B34" s="16"/>
      <c r="C34" s="16"/>
      <c r="D34" s="16"/>
      <c r="E34" s="16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25">
      <c r="A35" s="15"/>
      <c r="B35" s="16"/>
      <c r="C35" s="16"/>
      <c r="D35" s="16"/>
      <c r="E35" s="16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5">
      <c r="A36" s="15"/>
      <c r="B36" s="16"/>
      <c r="C36" s="16"/>
      <c r="D36" s="16"/>
      <c r="E36" s="16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5">
      <c r="A37" s="15"/>
      <c r="B37" s="16"/>
      <c r="C37" s="16"/>
      <c r="D37" s="16"/>
      <c r="E37" s="16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5">
      <c r="A38" s="15"/>
      <c r="B38" s="16"/>
      <c r="C38" s="16"/>
      <c r="D38" s="16"/>
      <c r="E38" s="16"/>
      <c r="F38" s="1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21" x14ac:dyDescent="0.25">
      <c r="A39" s="47" t="s">
        <v>28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7.45" customHeight="1" x14ac:dyDescent="0.25">
      <c r="A40" s="1" t="s">
        <v>6</v>
      </c>
      <c r="B40" s="48" t="s">
        <v>7</v>
      </c>
      <c r="C40" s="48"/>
      <c r="D40" s="48"/>
      <c r="E40" s="48"/>
      <c r="F40" s="48"/>
      <c r="G40" s="49" t="s">
        <v>8</v>
      </c>
      <c r="H40" s="50"/>
      <c r="I40" s="50"/>
      <c r="J40" s="50"/>
      <c r="K40" s="51"/>
      <c r="L40" s="49" t="s">
        <v>9</v>
      </c>
      <c r="M40" s="50"/>
      <c r="N40" s="50"/>
      <c r="O40" s="50"/>
      <c r="P40" s="51"/>
      <c r="Q40" s="52" t="s">
        <v>29</v>
      </c>
      <c r="R40" s="53"/>
      <c r="S40" s="53"/>
      <c r="T40" s="53"/>
      <c r="U40" s="54"/>
    </row>
    <row r="41" spans="1:21" ht="17.45" customHeight="1" x14ac:dyDescent="0.25">
      <c r="A41" s="14" t="s">
        <v>11</v>
      </c>
      <c r="B41" s="72">
        <v>846.32</v>
      </c>
      <c r="C41" s="12" t="s">
        <v>12</v>
      </c>
      <c r="D41" s="13"/>
      <c r="E41" s="12" t="s">
        <v>13</v>
      </c>
      <c r="F41" s="24">
        <f t="shared" ref="F41:F50" si="4">SUM(B41*D41)</f>
        <v>0</v>
      </c>
      <c r="G41" s="72">
        <v>1621.56</v>
      </c>
      <c r="H41" s="7" t="s">
        <v>12</v>
      </c>
      <c r="I41" s="5"/>
      <c r="J41" s="4" t="s">
        <v>13</v>
      </c>
      <c r="K41" s="8">
        <f t="shared" ref="K41:K50" si="5">SUM(G41*I41)</f>
        <v>0</v>
      </c>
      <c r="L41" s="72">
        <v>1427.75</v>
      </c>
      <c r="M41" s="4" t="s">
        <v>12</v>
      </c>
      <c r="N41" s="5"/>
      <c r="O41" s="4" t="s">
        <v>13</v>
      </c>
      <c r="P41" s="28">
        <f t="shared" ref="P41:P50" si="6">SUM(L41*N41)</f>
        <v>0</v>
      </c>
      <c r="Q41" s="72">
        <v>2202.9899999999998</v>
      </c>
      <c r="R41" s="21" t="s">
        <v>12</v>
      </c>
      <c r="S41" s="5"/>
      <c r="T41" s="21" t="s">
        <v>13</v>
      </c>
      <c r="U41" s="6">
        <f t="shared" ref="U41:U50" si="7">SUM(Q41*S41)</f>
        <v>0</v>
      </c>
    </row>
    <row r="42" spans="1:21" ht="17.45" customHeight="1" x14ac:dyDescent="0.25">
      <c r="A42" s="14" t="s">
        <v>14</v>
      </c>
      <c r="B42" s="73">
        <v>721.97</v>
      </c>
      <c r="C42" s="4" t="s">
        <v>12</v>
      </c>
      <c r="D42" s="5"/>
      <c r="E42" s="4" t="s">
        <v>13</v>
      </c>
      <c r="F42" s="6">
        <f t="shared" si="4"/>
        <v>0</v>
      </c>
      <c r="G42" s="73">
        <v>1367.3</v>
      </c>
      <c r="H42" s="7" t="s">
        <v>12</v>
      </c>
      <c r="I42" s="5"/>
      <c r="J42" s="4" t="s">
        <v>13</v>
      </c>
      <c r="K42" s="8">
        <f t="shared" si="5"/>
        <v>0</v>
      </c>
      <c r="L42" s="73">
        <v>1220.55</v>
      </c>
      <c r="M42" s="4" t="s">
        <v>12</v>
      </c>
      <c r="N42" s="5"/>
      <c r="O42" s="4" t="s">
        <v>13</v>
      </c>
      <c r="P42" s="28">
        <f t="shared" si="6"/>
        <v>0</v>
      </c>
      <c r="Q42" s="73">
        <v>1807.56</v>
      </c>
      <c r="R42" s="9" t="s">
        <v>12</v>
      </c>
      <c r="S42" s="10"/>
      <c r="T42" s="21" t="s">
        <v>13</v>
      </c>
      <c r="U42" s="6">
        <f t="shared" si="7"/>
        <v>0</v>
      </c>
    </row>
    <row r="43" spans="1:21" ht="17.45" customHeight="1" x14ac:dyDescent="0.25">
      <c r="A43" s="18" t="s">
        <v>30</v>
      </c>
      <c r="B43" s="73">
        <v>891.33</v>
      </c>
      <c r="C43" s="4" t="s">
        <v>12</v>
      </c>
      <c r="D43" s="5"/>
      <c r="E43" s="4" t="s">
        <v>13</v>
      </c>
      <c r="F43" s="6">
        <f t="shared" si="4"/>
        <v>0</v>
      </c>
      <c r="G43" s="73">
        <v>1711.57</v>
      </c>
      <c r="H43" s="7" t="s">
        <v>12</v>
      </c>
      <c r="I43" s="5"/>
      <c r="J43" s="4" t="s">
        <v>13</v>
      </c>
      <c r="K43" s="8">
        <f t="shared" si="5"/>
        <v>0</v>
      </c>
      <c r="L43" s="73">
        <v>1506.51</v>
      </c>
      <c r="M43" s="4" t="s">
        <v>12</v>
      </c>
      <c r="N43" s="5"/>
      <c r="O43" s="4" t="s">
        <v>13</v>
      </c>
      <c r="P43" s="28">
        <f t="shared" si="6"/>
        <v>0</v>
      </c>
      <c r="Q43" s="73">
        <v>2326.75</v>
      </c>
      <c r="R43" s="21" t="s">
        <v>12</v>
      </c>
      <c r="S43" s="5"/>
      <c r="T43" s="21" t="s">
        <v>13</v>
      </c>
      <c r="U43" s="6">
        <f t="shared" si="7"/>
        <v>0</v>
      </c>
    </row>
    <row r="44" spans="1:21" ht="17.45" customHeight="1" x14ac:dyDescent="0.25">
      <c r="A44" s="18" t="s">
        <v>16</v>
      </c>
      <c r="B44" s="73">
        <v>719.48</v>
      </c>
      <c r="C44" s="4" t="s">
        <v>12</v>
      </c>
      <c r="D44" s="5"/>
      <c r="E44" s="4" t="s">
        <v>13</v>
      </c>
      <c r="F44" s="6">
        <f t="shared" si="4"/>
        <v>0</v>
      </c>
      <c r="G44" s="73">
        <v>1363.08</v>
      </c>
      <c r="H44" s="7" t="s">
        <v>12</v>
      </c>
      <c r="I44" s="5"/>
      <c r="J44" s="4" t="s">
        <v>13</v>
      </c>
      <c r="K44" s="8">
        <f t="shared" si="5"/>
        <v>0</v>
      </c>
      <c r="L44" s="73">
        <v>1216.76</v>
      </c>
      <c r="M44" s="4" t="s">
        <v>12</v>
      </c>
      <c r="N44" s="5"/>
      <c r="O44" s="4" t="s">
        <v>13</v>
      </c>
      <c r="P44" s="28">
        <f t="shared" si="6"/>
        <v>0</v>
      </c>
      <c r="Q44" s="73">
        <v>1802.03</v>
      </c>
      <c r="R44" s="21" t="s">
        <v>12</v>
      </c>
      <c r="S44" s="5"/>
      <c r="T44" s="21" t="s">
        <v>13</v>
      </c>
      <c r="U44" s="6">
        <f t="shared" si="7"/>
        <v>0</v>
      </c>
    </row>
    <row r="45" spans="1:21" ht="17.45" customHeight="1" x14ac:dyDescent="0.25">
      <c r="A45" s="18" t="s">
        <v>31</v>
      </c>
      <c r="B45" s="73">
        <v>737.28</v>
      </c>
      <c r="C45" s="4" t="s">
        <v>12</v>
      </c>
      <c r="D45" s="5"/>
      <c r="E45" s="4" t="s">
        <v>13</v>
      </c>
      <c r="F45" s="6">
        <f t="shared" si="4"/>
        <v>0</v>
      </c>
      <c r="G45" s="73">
        <v>1403.46</v>
      </c>
      <c r="H45" s="7" t="s">
        <v>12</v>
      </c>
      <c r="I45" s="5"/>
      <c r="J45" s="4" t="s">
        <v>13</v>
      </c>
      <c r="K45" s="8">
        <f t="shared" si="5"/>
        <v>0</v>
      </c>
      <c r="L45" s="73">
        <v>1236.9100000000001</v>
      </c>
      <c r="M45" s="4" t="s">
        <v>12</v>
      </c>
      <c r="N45" s="5"/>
      <c r="O45" s="4" t="s">
        <v>13</v>
      </c>
      <c r="P45" s="28">
        <f t="shared" si="6"/>
        <v>0</v>
      </c>
      <c r="Q45" s="73">
        <v>1903.1</v>
      </c>
      <c r="R45" s="21" t="s">
        <v>12</v>
      </c>
      <c r="S45" s="5"/>
      <c r="T45" s="21" t="s">
        <v>13</v>
      </c>
      <c r="U45" s="6">
        <f t="shared" si="7"/>
        <v>0</v>
      </c>
    </row>
    <row r="46" spans="1:21" ht="17.45" customHeight="1" x14ac:dyDescent="0.25">
      <c r="A46" s="18" t="s">
        <v>18</v>
      </c>
      <c r="B46" s="73">
        <v>799.98</v>
      </c>
      <c r="C46" s="4" t="s">
        <v>12</v>
      </c>
      <c r="D46" s="5"/>
      <c r="E46" s="4" t="s">
        <v>13</v>
      </c>
      <c r="F46" s="6">
        <f t="shared" si="4"/>
        <v>0</v>
      </c>
      <c r="G46" s="73">
        <v>1528.88</v>
      </c>
      <c r="H46" s="7" t="s">
        <v>12</v>
      </c>
      <c r="I46" s="5"/>
      <c r="J46" s="4" t="s">
        <v>13</v>
      </c>
      <c r="K46" s="8">
        <f t="shared" si="5"/>
        <v>0</v>
      </c>
      <c r="L46" s="73">
        <v>1346.65</v>
      </c>
      <c r="M46" s="4" t="s">
        <v>12</v>
      </c>
      <c r="N46" s="5"/>
      <c r="O46" s="4" t="s">
        <v>13</v>
      </c>
      <c r="P46" s="28">
        <f t="shared" si="6"/>
        <v>0</v>
      </c>
      <c r="Q46" s="73">
        <v>2075.5500000000002</v>
      </c>
      <c r="R46" s="21" t="s">
        <v>12</v>
      </c>
      <c r="S46" s="5"/>
      <c r="T46" s="21" t="s">
        <v>13</v>
      </c>
      <c r="U46" s="6">
        <f t="shared" si="7"/>
        <v>0</v>
      </c>
    </row>
    <row r="47" spans="1:21" ht="17.45" customHeight="1" x14ac:dyDescent="0.25">
      <c r="A47" s="14" t="s">
        <v>19</v>
      </c>
      <c r="B47" s="73">
        <v>796.77</v>
      </c>
      <c r="C47" s="4" t="s">
        <v>12</v>
      </c>
      <c r="D47" s="5"/>
      <c r="E47" s="4" t="s">
        <v>13</v>
      </c>
      <c r="F47" s="6">
        <f t="shared" si="4"/>
        <v>0</v>
      </c>
      <c r="G47" s="73">
        <v>1522.44</v>
      </c>
      <c r="H47" s="7" t="s">
        <v>12</v>
      </c>
      <c r="I47" s="5"/>
      <c r="J47" s="4" t="s">
        <v>13</v>
      </c>
      <c r="K47" s="8">
        <f t="shared" si="5"/>
        <v>0</v>
      </c>
      <c r="L47" s="73">
        <v>1341.02</v>
      </c>
      <c r="M47" s="4" t="s">
        <v>12</v>
      </c>
      <c r="N47" s="5"/>
      <c r="O47" s="4" t="s">
        <v>13</v>
      </c>
      <c r="P47" s="28">
        <f t="shared" si="6"/>
        <v>0</v>
      </c>
      <c r="Q47" s="73">
        <v>2066.6999999999998</v>
      </c>
      <c r="R47" s="21" t="s">
        <v>12</v>
      </c>
      <c r="S47" s="5"/>
      <c r="T47" s="21" t="s">
        <v>13</v>
      </c>
      <c r="U47" s="6">
        <f t="shared" si="7"/>
        <v>0</v>
      </c>
    </row>
    <row r="48" spans="1:21" ht="17.45" customHeight="1" x14ac:dyDescent="0.25">
      <c r="A48" s="14" t="s">
        <v>20</v>
      </c>
      <c r="B48" s="73">
        <v>716.78</v>
      </c>
      <c r="C48" s="12" t="s">
        <v>12</v>
      </c>
      <c r="D48" s="13"/>
      <c r="E48" s="12" t="s">
        <v>13</v>
      </c>
      <c r="F48" s="6">
        <f t="shared" si="4"/>
        <v>0</v>
      </c>
      <c r="G48" s="73">
        <v>1360.38</v>
      </c>
      <c r="H48" s="7" t="s">
        <v>12</v>
      </c>
      <c r="I48" s="5"/>
      <c r="J48" s="4" t="s">
        <v>13</v>
      </c>
      <c r="K48" s="8">
        <f t="shared" si="5"/>
        <v>0</v>
      </c>
      <c r="L48" s="73">
        <v>1214.06</v>
      </c>
      <c r="M48" s="4" t="s">
        <v>12</v>
      </c>
      <c r="N48" s="5"/>
      <c r="O48" s="4" t="s">
        <v>13</v>
      </c>
      <c r="P48" s="28">
        <f t="shared" si="6"/>
        <v>0</v>
      </c>
      <c r="Q48" s="73">
        <v>1799.33</v>
      </c>
      <c r="R48" s="21" t="s">
        <v>12</v>
      </c>
      <c r="S48" s="5"/>
      <c r="T48" s="21" t="s">
        <v>13</v>
      </c>
      <c r="U48" s="6">
        <f t="shared" si="7"/>
        <v>0</v>
      </c>
    </row>
    <row r="49" spans="1:21" ht="17.45" customHeight="1" x14ac:dyDescent="0.25">
      <c r="A49" s="14" t="s">
        <v>36</v>
      </c>
      <c r="B49" s="73">
        <v>765.22</v>
      </c>
      <c r="C49" s="4" t="s">
        <v>12</v>
      </c>
      <c r="D49" s="5"/>
      <c r="E49" s="4" t="s">
        <v>13</v>
      </c>
      <c r="F49" s="6">
        <f t="shared" si="4"/>
        <v>0</v>
      </c>
      <c r="G49" s="73">
        <v>1459.35</v>
      </c>
      <c r="H49" s="7" t="s">
        <v>12</v>
      </c>
      <c r="I49" s="5"/>
      <c r="J49" s="4" t="s">
        <v>13</v>
      </c>
      <c r="K49" s="8">
        <f t="shared" si="5"/>
        <v>0</v>
      </c>
      <c r="L49" s="73">
        <v>1285.82</v>
      </c>
      <c r="M49" s="4" t="s">
        <v>12</v>
      </c>
      <c r="N49" s="5"/>
      <c r="O49" s="4" t="s">
        <v>13</v>
      </c>
      <c r="P49" s="28">
        <f t="shared" si="6"/>
        <v>0</v>
      </c>
      <c r="Q49" s="73">
        <v>1979.95</v>
      </c>
      <c r="R49" s="21" t="s">
        <v>12</v>
      </c>
      <c r="S49" s="5"/>
      <c r="T49" s="21" t="s">
        <v>13</v>
      </c>
      <c r="U49" s="6">
        <f t="shared" si="7"/>
        <v>0</v>
      </c>
    </row>
    <row r="50" spans="1:21" x14ac:dyDescent="0.25">
      <c r="A50" s="14" t="s">
        <v>37</v>
      </c>
      <c r="B50" s="73">
        <v>725.82</v>
      </c>
      <c r="C50" s="21" t="s">
        <v>12</v>
      </c>
      <c r="D50" s="21"/>
      <c r="E50" s="21" t="s">
        <v>13</v>
      </c>
      <c r="F50" s="6">
        <f t="shared" si="4"/>
        <v>0</v>
      </c>
      <c r="G50" s="73">
        <v>1380.54</v>
      </c>
      <c r="H50" s="7" t="s">
        <v>12</v>
      </c>
      <c r="I50" s="7"/>
      <c r="J50" s="21" t="s">
        <v>13</v>
      </c>
      <c r="K50" s="8">
        <f t="shared" si="5"/>
        <v>0</v>
      </c>
      <c r="L50" s="73">
        <v>1216.8599999999999</v>
      </c>
      <c r="M50" s="21" t="s">
        <v>12</v>
      </c>
      <c r="N50" s="7"/>
      <c r="O50" s="21" t="s">
        <v>13</v>
      </c>
      <c r="P50" s="28">
        <f t="shared" si="6"/>
        <v>0</v>
      </c>
      <c r="Q50" s="73">
        <v>1871.59</v>
      </c>
      <c r="R50" s="21" t="s">
        <v>12</v>
      </c>
      <c r="S50" s="21"/>
      <c r="T50" s="21" t="s">
        <v>13</v>
      </c>
      <c r="U50" s="6">
        <f t="shared" si="7"/>
        <v>0</v>
      </c>
    </row>
    <row r="51" spans="1:21" x14ac:dyDescent="0.25">
      <c r="A51" s="27"/>
      <c r="B51" s="33"/>
      <c r="C51" s="25"/>
      <c r="D51" s="25"/>
      <c r="E51" s="25"/>
      <c r="F51" s="26"/>
      <c r="G51" s="15"/>
      <c r="H51" s="15"/>
      <c r="I51" s="15"/>
      <c r="J51" s="16"/>
      <c r="K51" s="15"/>
      <c r="L51" s="15"/>
      <c r="M51" s="16"/>
      <c r="N51" s="15"/>
      <c r="O51" s="16"/>
      <c r="P51" s="15"/>
      <c r="Q51" s="17"/>
      <c r="R51" s="16"/>
      <c r="S51" s="16"/>
      <c r="T51" s="16"/>
      <c r="U51" s="15"/>
    </row>
    <row r="52" spans="1:21" ht="18" customHeight="1" x14ac:dyDescent="0.25">
      <c r="A52" s="18" t="s">
        <v>32</v>
      </c>
      <c r="B52" s="55" t="s">
        <v>33</v>
      </c>
      <c r="C52" s="56"/>
      <c r="D52" s="56"/>
      <c r="E52" s="56"/>
      <c r="F52" s="57"/>
      <c r="G52" s="55" t="s">
        <v>33</v>
      </c>
      <c r="H52" s="56"/>
      <c r="I52" s="56"/>
      <c r="J52" s="56"/>
      <c r="K52" s="57"/>
      <c r="L52" s="55" t="s">
        <v>33</v>
      </c>
      <c r="M52" s="56"/>
      <c r="N52" s="56"/>
      <c r="O52" s="56"/>
      <c r="P52" s="57"/>
      <c r="Q52" s="55" t="s">
        <v>33</v>
      </c>
      <c r="R52" s="56"/>
      <c r="S52" s="56"/>
      <c r="T52" s="56"/>
      <c r="U52" s="57"/>
    </row>
    <row r="53" spans="1:21" x14ac:dyDescent="0.25">
      <c r="A53" s="15"/>
      <c r="B53" s="16"/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x14ac:dyDescent="0.25">
      <c r="A54" s="19" t="s">
        <v>22</v>
      </c>
      <c r="B54" s="16"/>
      <c r="C54" s="16"/>
      <c r="D54" s="16"/>
      <c r="E54" s="16"/>
      <c r="F54" s="20">
        <f>SUM(F41,F42,F43,F44,F45,F46,F47,F48,F49, F50)</f>
        <v>0</v>
      </c>
      <c r="G54" s="15"/>
      <c r="H54" s="15"/>
      <c r="I54" s="15"/>
      <c r="J54" s="15"/>
      <c r="K54" s="22">
        <f>SUM(K41,K42,K43,K44,K45,K46,K47,K48,K49,K50)</f>
        <v>0</v>
      </c>
      <c r="L54" s="15"/>
      <c r="M54" s="15"/>
      <c r="N54" s="15"/>
      <c r="O54" s="15"/>
      <c r="P54" s="22">
        <f>SUM(P41,P42,P43,P44,P45,P46,P47,P48,P49,P50)</f>
        <v>0</v>
      </c>
      <c r="Q54" s="15"/>
      <c r="R54" s="15"/>
      <c r="S54" s="15"/>
      <c r="T54" s="15"/>
      <c r="U54" s="22">
        <f>SUM(U41,U42,U43,U44,U45,U46,U47,U48,U49,U50)</f>
        <v>0</v>
      </c>
    </row>
    <row r="55" spans="1:21" x14ac:dyDescent="0.25">
      <c r="A55" s="15"/>
      <c r="B55" s="16"/>
      <c r="C55" s="16"/>
      <c r="D55" s="16"/>
      <c r="E55" s="16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25">
      <c r="A56" s="15"/>
      <c r="B56" s="16"/>
      <c r="C56" s="16"/>
      <c r="D56" s="16"/>
      <c r="E56" s="16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36" t="s">
        <v>23</v>
      </c>
      <c r="Q56" s="36"/>
      <c r="R56" s="15"/>
      <c r="S56" s="37">
        <f>SUM(F54,K54,P54,U54)</f>
        <v>0</v>
      </c>
      <c r="T56" s="38"/>
      <c r="U56" s="39"/>
    </row>
    <row r="57" spans="1:21" x14ac:dyDescent="0.25">
      <c r="A57" s="15"/>
      <c r="B57" s="16"/>
      <c r="C57" s="16"/>
      <c r="D57" s="16"/>
      <c r="E57" s="16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36"/>
      <c r="Q57" s="36"/>
      <c r="R57" s="15"/>
      <c r="S57" s="40"/>
      <c r="T57" s="41"/>
      <c r="U57" s="42"/>
    </row>
    <row r="58" spans="1:21" x14ac:dyDescent="0.25">
      <c r="A58" s="15"/>
      <c r="B58" s="16"/>
      <c r="C58" s="16"/>
      <c r="D58" s="16"/>
      <c r="E58" s="16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5">
      <c r="A59" s="15"/>
      <c r="B59" s="16"/>
      <c r="C59" s="16"/>
      <c r="D59" s="16"/>
      <c r="E59" s="16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x14ac:dyDescent="0.25">
      <c r="A60" s="45" t="s">
        <v>34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x14ac:dyDescent="0.25">
      <c r="A61" s="14" t="s">
        <v>25</v>
      </c>
      <c r="B61" s="16"/>
      <c r="C61" s="16"/>
      <c r="D61" s="16"/>
      <c r="E61" s="16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x14ac:dyDescent="0.25">
      <c r="A62" s="14" t="s">
        <v>26</v>
      </c>
      <c r="B62" s="58">
        <v>25</v>
      </c>
      <c r="C62" s="59"/>
      <c r="D62" s="59"/>
      <c r="E62" s="59"/>
      <c r="F62" s="59"/>
      <c r="G62" s="60">
        <v>25</v>
      </c>
      <c r="H62" s="59"/>
      <c r="I62" s="59"/>
      <c r="J62" s="59"/>
      <c r="K62" s="59"/>
      <c r="L62" s="60">
        <v>25</v>
      </c>
      <c r="M62" s="59"/>
      <c r="N62" s="59"/>
      <c r="O62" s="59"/>
      <c r="P62" s="59"/>
      <c r="Q62" s="60">
        <v>25</v>
      </c>
      <c r="R62" s="59"/>
      <c r="S62" s="59"/>
      <c r="T62" s="59"/>
      <c r="U62" s="59"/>
    </row>
    <row r="63" spans="1:21" x14ac:dyDescent="0.25">
      <c r="A63" s="14" t="s">
        <v>27</v>
      </c>
      <c r="B63" s="61"/>
      <c r="C63" s="62"/>
      <c r="D63" s="62"/>
      <c r="E63" s="62"/>
      <c r="F63" s="63"/>
      <c r="G63" s="64">
        <v>50</v>
      </c>
      <c r="H63" s="62"/>
      <c r="I63" s="62"/>
      <c r="J63" s="62"/>
      <c r="K63" s="63"/>
      <c r="L63" s="61"/>
      <c r="M63" s="62"/>
      <c r="N63" s="62"/>
      <c r="O63" s="62"/>
      <c r="P63" s="63"/>
      <c r="Q63" s="64">
        <v>50</v>
      </c>
      <c r="R63" s="62"/>
      <c r="S63" s="62"/>
      <c r="T63" s="62"/>
      <c r="U63" s="63"/>
    </row>
    <row r="64" spans="1:21" x14ac:dyDescent="0.25">
      <c r="A64" s="15"/>
      <c r="B64" s="16"/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x14ac:dyDescent="0.25">
      <c r="A65" s="15"/>
      <c r="B65" s="16"/>
      <c r="C65" s="16"/>
      <c r="D65" s="16"/>
      <c r="E65" s="16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x14ac:dyDescent="0.25">
      <c r="A66" s="15"/>
      <c r="B66" s="16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x14ac:dyDescent="0.25">
      <c r="A67" s="15"/>
      <c r="B67" s="16"/>
      <c r="C67" s="16"/>
      <c r="D67" s="16"/>
      <c r="E67" s="16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x14ac:dyDescent="0.25">
      <c r="A68" s="15"/>
      <c r="B68" s="16"/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x14ac:dyDescent="0.25">
      <c r="A69" s="15"/>
      <c r="B69" s="16"/>
      <c r="C69" s="16"/>
      <c r="D69" s="16"/>
      <c r="E69" s="16"/>
      <c r="F69" s="1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</sheetData>
  <sheetProtection algorithmName="SHA-512" hashValue="hz8lLrhw3CZS3aUbFzfTqOy89JWy71AM2+GdHSH8yC3otzy3qzNYUG4ZH1xdJk5kgBizrX8K4cTulSm1ROX9EA==" saltValue="rJfX+q3c8zF4+7gvFMa5og==" spinCount="100000" sheet="1" selectLockedCells="1"/>
  <mergeCells count="42">
    <mergeCell ref="L40:P40"/>
    <mergeCell ref="Q40:U40"/>
    <mergeCell ref="B63:F63"/>
    <mergeCell ref="G63:K63"/>
    <mergeCell ref="L63:P63"/>
    <mergeCell ref="Q63:U63"/>
    <mergeCell ref="P56:Q57"/>
    <mergeCell ref="S56:U57"/>
    <mergeCell ref="A60:U60"/>
    <mergeCell ref="B62:F62"/>
    <mergeCell ref="G62:K62"/>
    <mergeCell ref="L62:P62"/>
    <mergeCell ref="Q62:U62"/>
    <mergeCell ref="B52:F52"/>
    <mergeCell ref="G52:K52"/>
    <mergeCell ref="L52:P52"/>
    <mergeCell ref="Q52:U52"/>
    <mergeCell ref="A27:U27"/>
    <mergeCell ref="B29:F29"/>
    <mergeCell ref="G29:K29"/>
    <mergeCell ref="L29:P29"/>
    <mergeCell ref="Q29:U29"/>
    <mergeCell ref="B30:F30"/>
    <mergeCell ref="G30:K30"/>
    <mergeCell ref="L30:P30"/>
    <mergeCell ref="Q30:U30"/>
    <mergeCell ref="A39:U39"/>
    <mergeCell ref="B40:F40"/>
    <mergeCell ref="G40:K40"/>
    <mergeCell ref="P24:Q25"/>
    <mergeCell ref="S24:U25"/>
    <mergeCell ref="A1:U1"/>
    <mergeCell ref="A2:U2"/>
    <mergeCell ref="A3:U3"/>
    <mergeCell ref="A4:U4"/>
    <mergeCell ref="A5:U5"/>
    <mergeCell ref="A6:U6"/>
    <mergeCell ref="A7:U7"/>
    <mergeCell ref="B8:F8"/>
    <mergeCell ref="G8:K8"/>
    <mergeCell ref="L8:P8"/>
    <mergeCell ref="Q8:U8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dcterms:created xsi:type="dcterms:W3CDTF">2020-01-31T22:06:19Z</dcterms:created>
  <dcterms:modified xsi:type="dcterms:W3CDTF">2022-06-02T18:43:03Z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2022-06-02T18:19:58Z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f7741fa9-cb51-4907-a61a-920f35c3369d</vt:lpwstr>
  </property>
  <property fmtid="{D5CDD505-2E9C-101B-9397-08002B2CF9AE}" pid="8" name="MSIP_Label_1520fa42-cf58-4c22-8b93-58cf1d3bd1cb_ContentBits">
    <vt:lpwstr>0</vt:lpwstr>
  </property>
</Properties>
</file>