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Finance Division\IP\IP Rates\202009\"/>
    </mc:Choice>
  </mc:AlternateContent>
  <bookViews>
    <workbookView xWindow="0" yWindow="0" windowWidth="28800" windowHeight="12450"/>
  </bookViews>
  <sheets>
    <sheet name="ip mcaid" sheetId="1" r:id="rId1"/>
    <sheet name="ip state" sheetId="2" r:id="rId2"/>
  </sheets>
  <definedNames>
    <definedName name="_xlnm._FilterDatabase" localSheetId="0" hidden="1">'ip mcaid'!$A$8:$MC$104</definedName>
    <definedName name="_xlnm._FilterDatabase" localSheetId="1" hidden="1">'ip state'!$A$7:$ABD$102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4" i="1" l="1"/>
  <c r="H92" i="2" l="1"/>
  <c r="G94" i="1"/>
  <c r="E94" i="1"/>
</calcChain>
</file>

<file path=xl/sharedStrings.xml><?xml version="1.0" encoding="utf-8"?>
<sst xmlns="http://schemas.openxmlformats.org/spreadsheetml/2006/main" count="964" uniqueCount="180">
  <si>
    <t>Washington State - Health Care Authority</t>
  </si>
  <si>
    <t>Inpatient Hospital Rates - Medicaid Rates</t>
  </si>
  <si>
    <t>See Notes related to rates</t>
  </si>
  <si>
    <t>Last Update:</t>
  </si>
  <si>
    <t>Hospital Inpatient MEDCAID Payment Rates and Inpatient and Outpatient RCC</t>
  </si>
  <si>
    <t>Medicaid &amp; State</t>
  </si>
  <si>
    <t>Name</t>
  </si>
  <si>
    <t>Type</t>
  </si>
  <si>
    <t>NPI</t>
  </si>
  <si>
    <t>Mcare</t>
  </si>
  <si>
    <t>DRG_
Conv_Factor</t>
  </si>
  <si>
    <t>Psych_
Per Diem</t>
  </si>
  <si>
    <t>Detox_
Per Diem</t>
  </si>
  <si>
    <t>Rehab_
Per Diem</t>
  </si>
  <si>
    <t>Long Term Psych Per Diem</t>
  </si>
  <si>
    <t>IP RCC</t>
  </si>
  <si>
    <t>OP RCC (See Notes)</t>
  </si>
  <si>
    <t>Cup_
Per Diem</t>
  </si>
  <si>
    <t>CPE Cost_Factor</t>
  </si>
  <si>
    <t>Adventist Medical Center</t>
  </si>
  <si>
    <t>Bordering_city</t>
  </si>
  <si>
    <t>n/a</t>
  </si>
  <si>
    <t>Bonner General Hospital</t>
  </si>
  <si>
    <t>Capital Medical Center</t>
  </si>
  <si>
    <t>In_state</t>
  </si>
  <si>
    <t>Cascade Behavioral Hospital</t>
  </si>
  <si>
    <t>Cascade Valley Hospital</t>
  </si>
  <si>
    <t>In_state_CPE</t>
  </si>
  <si>
    <t>Cedar Hills Hospital</t>
  </si>
  <si>
    <t>Border Psych</t>
  </si>
  <si>
    <t>Central Washington Hospital</t>
  </si>
  <si>
    <t>CHI Franciscan Rehabilitation Hospital</t>
  </si>
  <si>
    <t>PPS Rehab</t>
  </si>
  <si>
    <t>Columbia Memorial Hospital</t>
  </si>
  <si>
    <t>Covington Medical Center</t>
  </si>
  <si>
    <t>Evergreen Health Monroe</t>
  </si>
  <si>
    <t>Evergreen Hospital Medical Center</t>
  </si>
  <si>
    <t>Fairfax Hospital</t>
  </si>
  <si>
    <t>Ferry County Memorial Hospital</t>
  </si>
  <si>
    <t>CAH-detox</t>
  </si>
  <si>
    <t>Good Samaritan Hospital</t>
  </si>
  <si>
    <t>Grays Harbor Community Hospital</t>
  </si>
  <si>
    <t>SCH - 1.50 Rate</t>
  </si>
  <si>
    <t>Gritman Medical Center</t>
  </si>
  <si>
    <t>Group Health Central Hospital</t>
  </si>
  <si>
    <t>Harborview Medical Center</t>
  </si>
  <si>
    <t>Harrison Medical Center - Harrison Bremerton</t>
  </si>
  <si>
    <t>Highline Medical Center - Main Campus</t>
  </si>
  <si>
    <t>Inland Northwest Behavioral Health</t>
  </si>
  <si>
    <t>Island Hospital</t>
  </si>
  <si>
    <t>Kadlec Regional Medical Center</t>
  </si>
  <si>
    <t>Kindred Hospital</t>
  </si>
  <si>
    <t>LTAC</t>
  </si>
  <si>
    <t>Klickitat Valley Hospital</t>
  </si>
  <si>
    <t>Kootenai Medical Center</t>
  </si>
  <si>
    <t>Legacy Emanuel Medical Center</t>
  </si>
  <si>
    <t>Critical_Border</t>
  </si>
  <si>
    <t>Legacy Good Samaritan Medical Center</t>
  </si>
  <si>
    <t>Legacy Salmon Creek Medical Center</t>
  </si>
  <si>
    <t>Lourdes Counseling Center</t>
  </si>
  <si>
    <t>Lourdes Medical Center</t>
  </si>
  <si>
    <t>CAH-Rehab</t>
  </si>
  <si>
    <t>Madigan Army Medical Center</t>
  </si>
  <si>
    <t>Federal</t>
  </si>
  <si>
    <t>50005E</t>
  </si>
  <si>
    <t>Mary Bridge Children's Hospital</t>
  </si>
  <si>
    <t>Mid-Columbia Medical Center</t>
  </si>
  <si>
    <t>Mid-Valley Hospital</t>
  </si>
  <si>
    <t>Multicare Auburn Medical Center</t>
  </si>
  <si>
    <t>Multicare Deaconess Hospital</t>
  </si>
  <si>
    <t>MultiCare Tacoma General Hospital</t>
  </si>
  <si>
    <t>Multicare Valley Hospital</t>
  </si>
  <si>
    <t>Navos - West Seattle Campus</t>
  </si>
  <si>
    <t>Newport Community Hospital</t>
  </si>
  <si>
    <t>North Valley Hospital</t>
  </si>
  <si>
    <t>Northern Idaho Advanced Care Hospital</t>
  </si>
  <si>
    <t>LTAC Out of State</t>
  </si>
  <si>
    <t>Olympic Medical Center</t>
  </si>
  <si>
    <t>Oregon Health And Sciences University Hospital</t>
  </si>
  <si>
    <t>Overlake Hospital Medical Center</t>
  </si>
  <si>
    <t>Peacehealth Peace Island Medical Center</t>
  </si>
  <si>
    <t>Peacehealth Southwest Medical Center</t>
  </si>
  <si>
    <t>Peacehealth St. John Medical Center</t>
  </si>
  <si>
    <t>Peacehealth St. Joseph Medical Center</t>
  </si>
  <si>
    <t>Providence Centralia Hospital</t>
  </si>
  <si>
    <t>Providence Holy Family Hospital</t>
  </si>
  <si>
    <t>Providence Hood River Memorial Hospital</t>
  </si>
  <si>
    <t>Providence Mount Carmel Hospital</t>
  </si>
  <si>
    <t>Providence Portland Medical Center</t>
  </si>
  <si>
    <t>Providence Regional Medical Center Everett</t>
  </si>
  <si>
    <t>Providence Sacred Heart Medical Center And Childrens Hospital</t>
  </si>
  <si>
    <t>Providence St. Joseph's Hospital</t>
  </si>
  <si>
    <t>Providence St. Mary Medical Center</t>
  </si>
  <si>
    <t>Providence St. Peter Hospital</t>
  </si>
  <si>
    <t>Providence St. Vincent Medical Center</t>
  </si>
  <si>
    <t>Rainier Springs</t>
  </si>
  <si>
    <t xml:space="preserve">RCCH TRIOS HEALTH LLC </t>
  </si>
  <si>
    <t>Rehabilitation Hospital of the Northwest</t>
  </si>
  <si>
    <t>Border Rehab</t>
  </si>
  <si>
    <t>Samaritan Hospital</t>
  </si>
  <si>
    <t>Seattle Cancer Care Alliance</t>
  </si>
  <si>
    <t>Seattle Children's Hospital</t>
  </si>
  <si>
    <t>Shriners Hospital For Children - Portland</t>
  </si>
  <si>
    <t>Shriners Hospital For Children - Spokane</t>
  </si>
  <si>
    <t>Skagit Valley Hospital</t>
  </si>
  <si>
    <t>Skyline Hospital</t>
  </si>
  <si>
    <t>Smokey Point Behavioral Hospital</t>
  </si>
  <si>
    <t>South Sound Behavioral Hospital</t>
  </si>
  <si>
    <t>St. Anthony Hospital</t>
  </si>
  <si>
    <t>St. Clare Hospital</t>
  </si>
  <si>
    <t>St. Francis Hospital</t>
  </si>
  <si>
    <t>St. Joseph Medical Center</t>
  </si>
  <si>
    <t>St. Joseph Regional Medical Center</t>
  </si>
  <si>
    <t>St. Luke's Rehabilitation Institute</t>
  </si>
  <si>
    <t>Swedish Cherry Hill Campus</t>
  </si>
  <si>
    <t>Swedish Edmonds Campus</t>
  </si>
  <si>
    <t>Swedish First Hill Campus</t>
  </si>
  <si>
    <t>Swedish Issaquah Campus</t>
  </si>
  <si>
    <t>Three Rivers Hospital</t>
  </si>
  <si>
    <t>Toppenish Community Hospital</t>
  </si>
  <si>
    <t>University Of Washington Medical Center</t>
  </si>
  <si>
    <t>Valley Medical Center</t>
  </si>
  <si>
    <t>Vibra Specialty Hospital Of Portland</t>
  </si>
  <si>
    <t>LTAC_Bordering_city</t>
  </si>
  <si>
    <t>Virginia Mason Medical Center</t>
  </si>
  <si>
    <t xml:space="preserve">Wellfound Behavioral Health </t>
  </si>
  <si>
    <t>Wenatchee Valley Hospital</t>
  </si>
  <si>
    <t>Whitman Hospital And Medical Center</t>
  </si>
  <si>
    <t>Yakima Regional Medical And Cardiac Center</t>
  </si>
  <si>
    <t>Yakima Valley Memorial Hospital
aka. Virginia Mason Memorial</t>
  </si>
  <si>
    <t>Out of State Hospitals</t>
  </si>
  <si>
    <t xml:space="preserve">Notes:  </t>
  </si>
  <si>
    <t>*NW Regional Hospital for Respiratory and Complex Care NPI 1245242486 termed 3/11/20</t>
  </si>
  <si>
    <t>*Effective July 1, 2019, a new column for  “Long Term Psych Per Diem” has been added. This column will be used only for special contracted providers.</t>
  </si>
  <si>
    <t>*New Psychiatric Hospital - Wellfound Behavioral Health Hospital - NPI  1891298980 - effective 04/30/2019</t>
  </si>
  <si>
    <t>*New Psychiatric Hospital - South Sound Behavioral Hospital - NPI  1336605849 - effective 07/15/2019</t>
  </si>
  <si>
    <t>*Effective October 25, 2019 newborn screening fee increased to $35.70 due to the addition of X-linked adrenoleukodystrophy (X-ALD) to the mandatory newborn screening panel.</t>
  </si>
  <si>
    <t>*New Psychiatric Hospital - Inland Northwest Behavioral Health - NPI  1932698107 - effective 10/23/2018</t>
  </si>
  <si>
    <t>*New Psychiatric Hospital - Rainer Springs - NPI 1750881017 - effective 01/01/2019</t>
  </si>
  <si>
    <t>*CHI Franciscan Rehabilitation Hospital NPI 1245756410 effective 08/23/18</t>
  </si>
  <si>
    <t xml:space="preserve">*Effective August 04, 2018 Trios Health NPI changed from 1255367611 to 1578058137 due to change in ownership. Facility is no longer CPE and is now known as RCCH TRIOS HEALTH LLC </t>
  </si>
  <si>
    <t>*Good Shepherd Medical Center NPI 1295789667 termed 08/13/18</t>
  </si>
  <si>
    <t>*Covington Medical Center NPI 1326564071 effective 04/24/18</t>
  </si>
  <si>
    <t>*Effective October 1, 2017 as directed by the legislature (Senate Bill 5883, Section 204 (1)(o)), Psych Per Diem received a rate change.</t>
  </si>
  <si>
    <t>*Effective March 1, 2018 newborn screening fee increased to $23.30 due to the addition of X-linked adrenoleukodystrophy (X-ALD) to the mandatory newborn screening panel.</t>
  </si>
  <si>
    <t>*Rates reflect July 2014 rebasing, quality incentives (for qualifying hospitals) and budget neutrality adjustments.</t>
  </si>
  <si>
    <t>*The in-state average ratio of cost to charges is 0.262.  The in-state average outpatient rate is 0.103</t>
  </si>
  <si>
    <t>*The administrative day rate is $235,34. Long Term Acute Care per diem is $902.79, military subsistence is $17.65</t>
  </si>
  <si>
    <t>*Effective September 01, 2017 Toppenish Community Hospital NPI changed from 1164461455 to 1851817308 due to change in ownership.</t>
  </si>
  <si>
    <t>*Effective September 01, 2017 Yakima Regional Medical And Cardiac Center NPI changed from 1043241508 to 1114443660 due to change in ownership.</t>
  </si>
  <si>
    <t>*Smokey Point Behavioral Hospital NPI 1679020150 effective 10/12/17</t>
  </si>
  <si>
    <t>*Hospital rates are for non-critical access hospitals</t>
  </si>
  <si>
    <t>*For critical access hospitals (CAH) distinct parts (detox,psych, rehab) rates are shown above- for CAH rates, see HCA's website - Hospital Reimbursement Information-Critical Access Hospital</t>
  </si>
  <si>
    <t>*As of September 1, 2016 an additional payment of $15.20 will be added to hospital payments for all newborns. This will offset the new fee on hospitals to fund screening of newborn babies for severe combined</t>
  </si>
  <si>
    <t xml:space="preserve">  immunodeficiency (SCID).</t>
  </si>
  <si>
    <t>*Inpatient rate determination, payment methodology are described in the Inpatient Medicaid Provider Guide and WAC 182-550</t>
  </si>
  <si>
    <t>*As of 7/1/2014 outlier threshold is $40,000 plus the DRG allowed amount; outlier percents are by DRG SOI:  1 &amp; 2 are 0.80; 3 &amp; 4 are 0.95</t>
  </si>
  <si>
    <t>*For CPE Hospitals- the CPE Cost Factor is used to pay all inpatient FFS claims; Medicaid and State-administered claims. DRG and per diem rates are used for the hold harmless calculation</t>
  </si>
  <si>
    <t>*The CPE cost factor is utilized only during FFS inpatient CPE preliminary payments</t>
  </si>
  <si>
    <t>*Removed NPI 1760466114 as provider termed 07/24/17</t>
  </si>
  <si>
    <t>Inpatient Hospital Rates - State Rates</t>
  </si>
  <si>
    <t>Hospital Inpatient STATE Payment Rates and STATE RCC</t>
  </si>
  <si>
    <t>Mcare
Prov</t>
  </si>
  <si>
    <t>RCC</t>
  </si>
  <si>
    <t>*Effective  March 1, 2020 newborn screening fee increased to $45.70 due to the addition of X-linked adrenoleukodystrophy (X-ALD) to the mandatory newborn screening panel.</t>
  </si>
  <si>
    <t>*The in-state average ratio of cost to charges is 0.133</t>
  </si>
  <si>
    <t>*The administrative day rate is $235.34. Long Term Acute Care per diem is $902.79, military subsistence is $17.65</t>
  </si>
  <si>
    <t>*For critical access hospitals (CAH) distinct parts (detox,psych, rehab) rates are shown above- for CAH rates, see HCA's website - Hospital Reimbursement Information-Critical Access</t>
  </si>
  <si>
    <t xml:space="preserve">  Hospital</t>
  </si>
  <si>
    <t>*As of September 1, 2016 an additional payment of $15.20 will be added to hospital payments for all newborns. This will offset the new fee on hospitals to fund screening of newborn babies for</t>
  </si>
  <si>
    <t xml:space="preserve">  severe combined immunodeficiency (SCID).</t>
  </si>
  <si>
    <t>*Effective August 7, 2020 newborn screening fee increased to $50.00 due to the addition of X-linked adrenoleukodystrophy (X-ALD) to the mandatory newborn screening panel.</t>
  </si>
  <si>
    <t>*Effective  August 7, newborn screening fee increased to $50.00 due to the addition of X-linked adrenoleukodystrophy (X-ALD) to the mandatory newborn screening panel.</t>
  </si>
  <si>
    <t>*Removed NPI  1700861580 as provider termed 01/01/2020</t>
  </si>
  <si>
    <t>Effective September 1, 2020</t>
  </si>
  <si>
    <t>First Posted:  August 30, 2020</t>
  </si>
  <si>
    <t xml:space="preserve">*Effective July 1, 2020 to June 30, 2021 hospitals that meet the criteria outlined in SPA 20-0015 receive a .5 increase to their Per Diem Rates. </t>
  </si>
  <si>
    <t>oosh</t>
  </si>
  <si>
    <t>*Effective March 1, 2020 newborn screening fee increased to $45.70 due to the addition of X-linked adrenoleukodystrophy (X-ALD) to the mandatory newborn screening panel.</t>
  </si>
  <si>
    <t xml:space="preserve">*Effective 6/30/2019, the Bariatric column has been removed due to the rate ending.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</si>
</sst>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mmm\-yy;@"/>
    <numFmt numFmtId="165" formatCode="[$-409]mmmm\ d\,\ yyyy;@"/>
    <numFmt numFmtId="166" formatCode="0.000"/>
  </numFmts>
  <fonts count="14"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0"/>
      <name val="Arial"/>
      <family val="2"/>
    </font>
    <font>
      <b/>
      <sz val="10"/>
      <name val="Cambria"/>
      <family val="1"/>
    </font>
    <font>
      <sz val="10"/>
      <name val="Cambria"/>
      <family val="1"/>
    </font>
    <font>
      <sz val="10"/>
      <color theme="1"/>
      <name val="Cambria"/>
      <family val="1"/>
    </font>
    <font>
      <b/>
      <sz val="10"/>
      <color rgb="FF000000"/>
      <name val="Calibri Light"/>
      <family val="2"/>
    </font>
    <font>
      <b/>
      <sz val="10"/>
      <color theme="1"/>
      <name val="Cambria"/>
      <family val="1"/>
    </font>
    <font>
      <sz val="10"/>
      <color rgb="FF333333"/>
      <name val="Cambria"/>
      <family val="1"/>
    </font>
    <font>
      <sz val="11"/>
      <name val="Calibri"/>
      <family val="2"/>
      <scheme val="minor"/>
    </font>
    <font>
      <sz val="10"/>
      <name val="Calibri"/>
      <family val="2"/>
      <scheme val="minor"/>
    </font>
    <font>
      <sz val="10"/>
      <color rgb="FF000000"/>
      <name val="Cambria"/>
      <family val="1"/>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rgb="FFFFFF00"/>
        <bgColor theme="0" tint="-0.14999847407452621"/>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0" borderId="0"/>
  </cellStyleXfs>
  <cellXfs count="292">
    <xf numFmtId="0" fontId="0" fillId="0" borderId="0" xfId="0"/>
    <xf numFmtId="0" fontId="5" fillId="0" borderId="0" xfId="4" applyFont="1" applyFill="1" applyBorder="1" applyAlignment="1" applyProtection="1">
      <alignment vertical="top"/>
      <protection locked="0"/>
    </xf>
    <xf numFmtId="0" fontId="6" fillId="0" borderId="0" xfId="4" applyFont="1" applyFill="1" applyBorder="1" applyAlignment="1" applyProtection="1">
      <alignment vertical="top"/>
      <protection locked="0"/>
    </xf>
    <xf numFmtId="0" fontId="5" fillId="0" borderId="0" xfId="4" applyNumberFormat="1" applyFont="1" applyFill="1" applyBorder="1" applyAlignment="1" applyProtection="1">
      <alignment horizontal="right" vertical="top"/>
      <protection locked="0"/>
    </xf>
    <xf numFmtId="0" fontId="5" fillId="0" borderId="0" xfId="4" applyNumberFormat="1" applyFont="1" applyFill="1" applyBorder="1" applyAlignment="1" applyProtection="1">
      <alignment horizontal="center" vertical="top"/>
      <protection locked="0"/>
    </xf>
    <xf numFmtId="0" fontId="0" fillId="0" borderId="0" xfId="0" applyFill="1"/>
    <xf numFmtId="0" fontId="0" fillId="0" borderId="0" xfId="0" applyFill="1" applyAlignment="1">
      <alignment vertical="top"/>
    </xf>
    <xf numFmtId="0" fontId="7" fillId="0" borderId="0" xfId="0" applyFont="1" applyFill="1" applyBorder="1" applyAlignment="1">
      <alignment horizontal="left"/>
    </xf>
    <xf numFmtId="0" fontId="7" fillId="0" borderId="0" xfId="0" applyFont="1" applyBorder="1"/>
    <xf numFmtId="0" fontId="0" fillId="0" borderId="0" xfId="0" applyFill="1" applyAlignment="1">
      <alignment wrapText="1"/>
    </xf>
    <xf numFmtId="164" fontId="5" fillId="5" borderId="0" xfId="4" applyNumberFormat="1" applyFont="1" applyFill="1" applyBorder="1" applyAlignment="1" applyProtection="1">
      <alignment vertical="top"/>
      <protection locked="0"/>
    </xf>
    <xf numFmtId="0" fontId="8" fillId="0" borderId="0" xfId="0" applyFont="1" applyFill="1" applyAlignment="1">
      <alignment vertical="center"/>
    </xf>
    <xf numFmtId="0" fontId="5" fillId="0" borderId="0" xfId="4" applyFont="1" applyFill="1" applyBorder="1" applyAlignment="1">
      <alignment vertical="top"/>
    </xf>
    <xf numFmtId="0" fontId="6" fillId="0" borderId="0" xfId="4" applyFont="1" applyFill="1" applyBorder="1" applyAlignment="1">
      <alignment vertical="top"/>
    </xf>
    <xf numFmtId="0" fontId="5" fillId="0" borderId="0" xfId="4" applyNumberFormat="1" applyFont="1" applyFill="1" applyBorder="1" applyAlignment="1">
      <alignment horizontal="right" vertical="top"/>
    </xf>
    <xf numFmtId="0" fontId="5" fillId="0" borderId="0" xfId="4" applyNumberFormat="1" applyFont="1" applyBorder="1" applyAlignment="1">
      <alignment horizontal="center" vertical="top"/>
    </xf>
    <xf numFmtId="0" fontId="7" fillId="0" borderId="3" xfId="0" applyFont="1" applyFill="1" applyBorder="1" applyAlignment="1">
      <alignment horizontal="left"/>
    </xf>
    <xf numFmtId="2" fontId="9" fillId="0" borderId="4" xfId="4" applyNumberFormat="1" applyFont="1" applyFill="1" applyBorder="1" applyAlignment="1">
      <alignment horizontal="center"/>
    </xf>
    <xf numFmtId="2" fontId="9" fillId="0" borderId="0" xfId="4" applyNumberFormat="1" applyFont="1" applyFill="1" applyBorder="1" applyAlignment="1">
      <alignment horizontal="center"/>
    </xf>
    <xf numFmtId="166" fontId="9" fillId="0" borderId="0" xfId="4" applyNumberFormat="1" applyFont="1" applyFill="1" applyBorder="1" applyAlignment="1">
      <alignment horizontal="left" vertical="top"/>
    </xf>
    <xf numFmtId="0" fontId="5" fillId="0" borderId="5" xfId="4" applyFont="1" applyFill="1" applyBorder="1" applyAlignment="1">
      <alignment horizontal="left" vertical="top"/>
    </xf>
    <xf numFmtId="0" fontId="5" fillId="0" borderId="6" xfId="4" applyFont="1" applyFill="1" applyBorder="1" applyAlignment="1">
      <alignment horizontal="left" vertical="top" wrapText="1"/>
    </xf>
    <xf numFmtId="0" fontId="5" fillId="0" borderId="6" xfId="4" applyNumberFormat="1" applyFont="1" applyFill="1" applyBorder="1" applyAlignment="1">
      <alignment horizontal="left" vertical="top" wrapText="1"/>
    </xf>
    <xf numFmtId="2" fontId="9" fillId="0" borderId="4" xfId="4" applyNumberFormat="1" applyFont="1" applyFill="1" applyBorder="1" applyAlignment="1">
      <alignment horizontal="left" vertical="top" wrapText="1"/>
    </xf>
    <xf numFmtId="2" fontId="9" fillId="0" borderId="0" xfId="4" applyNumberFormat="1" applyFont="1" applyFill="1" applyBorder="1" applyAlignment="1">
      <alignment horizontal="left" vertical="top" wrapText="1"/>
    </xf>
    <xf numFmtId="2" fontId="9" fillId="6" borderId="0" xfId="4" applyNumberFormat="1" applyFont="1" applyFill="1" applyBorder="1" applyAlignment="1">
      <alignment horizontal="left" vertical="top" wrapText="1"/>
    </xf>
    <xf numFmtId="166" fontId="9" fillId="0" borderId="7" xfId="4" applyNumberFormat="1" applyFont="1" applyFill="1" applyBorder="1" applyAlignment="1">
      <alignment horizontal="left" vertical="top" wrapText="1"/>
    </xf>
    <xf numFmtId="2" fontId="9" fillId="0" borderId="8" xfId="4" applyNumberFormat="1" applyFont="1" applyFill="1" applyBorder="1" applyAlignment="1">
      <alignment horizontal="left" vertical="top" wrapText="1"/>
    </xf>
    <xf numFmtId="166" fontId="9" fillId="0" borderId="9" xfId="4" applyNumberFormat="1" applyFont="1" applyFill="1" applyBorder="1" applyAlignment="1">
      <alignment horizontal="left" vertical="top" wrapText="1"/>
    </xf>
    <xf numFmtId="0" fontId="7" fillId="0" borderId="0" xfId="0" applyFont="1" applyFill="1" applyBorder="1"/>
    <xf numFmtId="0" fontId="7" fillId="0" borderId="0" xfId="0" applyFont="1" applyFill="1"/>
    <xf numFmtId="1" fontId="7" fillId="7" borderId="7" xfId="4" applyNumberFormat="1" applyFont="1" applyFill="1" applyBorder="1" applyAlignment="1" applyProtection="1">
      <alignment horizontal="left" vertical="top"/>
    </xf>
    <xf numFmtId="0" fontId="7" fillId="7" borderId="8" xfId="4" applyFont="1" applyFill="1" applyBorder="1" applyAlignment="1" applyProtection="1">
      <alignment horizontal="left" vertical="top"/>
    </xf>
    <xf numFmtId="1" fontId="7" fillId="7" borderId="8" xfId="4" applyNumberFormat="1" applyFont="1" applyFill="1" applyBorder="1" applyAlignment="1" applyProtection="1">
      <alignment horizontal="left" vertical="top"/>
    </xf>
    <xf numFmtId="2" fontId="7" fillId="7" borderId="8" xfId="4" applyNumberFormat="1" applyFont="1" applyFill="1" applyBorder="1" applyAlignment="1" applyProtection="1">
      <alignment horizontal="left" vertical="top"/>
    </xf>
    <xf numFmtId="166" fontId="7" fillId="7" borderId="8" xfId="4" applyNumberFormat="1" applyFont="1" applyFill="1" applyBorder="1" applyAlignment="1" applyProtection="1">
      <alignment horizontal="left" vertical="top"/>
    </xf>
    <xf numFmtId="0" fontId="7" fillId="7" borderId="9" xfId="0" applyFont="1" applyFill="1" applyBorder="1" applyAlignment="1">
      <alignment horizontal="left"/>
    </xf>
    <xf numFmtId="2" fontId="7" fillId="0" borderId="4" xfId="4" applyNumberFormat="1" applyFont="1" applyFill="1" applyBorder="1" applyAlignment="1" applyProtection="1">
      <alignment horizontal="left" vertical="top"/>
    </xf>
    <xf numFmtId="2" fontId="7" fillId="0" borderId="0" xfId="4" applyNumberFormat="1" applyFont="1" applyFill="1" applyBorder="1" applyAlignment="1" applyProtection="1">
      <alignment horizontal="left" vertical="top"/>
    </xf>
    <xf numFmtId="1" fontId="7" fillId="0" borderId="0" xfId="4" applyNumberFormat="1" applyFont="1" applyFill="1" applyBorder="1" applyAlignment="1" applyProtection="1">
      <alignment horizontal="left" vertical="top"/>
    </xf>
    <xf numFmtId="2" fontId="7" fillId="6" borderId="0" xfId="4" applyNumberFormat="1" applyFont="1" applyFill="1" applyBorder="1" applyAlignment="1" applyProtection="1">
      <alignment horizontal="left" vertical="top"/>
    </xf>
    <xf numFmtId="166" fontId="7" fillId="6" borderId="0" xfId="4" applyNumberFormat="1" applyFont="1" applyFill="1" applyBorder="1" applyAlignment="1" applyProtection="1">
      <alignment horizontal="left" vertical="top"/>
    </xf>
    <xf numFmtId="0" fontId="7" fillId="0" borderId="10" xfId="0" applyFont="1" applyFill="1" applyBorder="1" applyAlignment="1">
      <alignment horizontal="left"/>
    </xf>
    <xf numFmtId="1" fontId="7" fillId="7" borderId="4" xfId="4" applyNumberFormat="1" applyFont="1" applyFill="1" applyBorder="1" applyAlignment="1" applyProtection="1">
      <alignment horizontal="left" vertical="top"/>
    </xf>
    <xf numFmtId="0" fontId="7" fillId="7" borderId="0" xfId="4" applyFont="1" applyFill="1" applyBorder="1" applyAlignment="1" applyProtection="1">
      <alignment horizontal="left" vertical="top"/>
    </xf>
    <xf numFmtId="1" fontId="6" fillId="7" borderId="0" xfId="4" applyNumberFormat="1" applyFont="1" applyFill="1" applyBorder="1" applyAlignment="1" applyProtection="1">
      <alignment horizontal="left" vertical="top"/>
    </xf>
    <xf numFmtId="1" fontId="7" fillId="7" borderId="0" xfId="4" applyNumberFormat="1" applyFont="1" applyFill="1" applyBorder="1" applyAlignment="1" applyProtection="1">
      <alignment horizontal="left" vertical="top"/>
    </xf>
    <xf numFmtId="2" fontId="7" fillId="7" borderId="0" xfId="4" applyNumberFormat="1" applyFont="1" applyFill="1" applyBorder="1" applyAlignment="1" applyProtection="1">
      <alignment horizontal="left" vertical="top"/>
    </xf>
    <xf numFmtId="166" fontId="7" fillId="7" borderId="0" xfId="4" applyNumberFormat="1" applyFont="1" applyFill="1" applyBorder="1" applyAlignment="1" applyProtection="1">
      <alignment horizontal="left" vertical="top"/>
    </xf>
    <xf numFmtId="0" fontId="7" fillId="7" borderId="10" xfId="0" applyFont="1" applyFill="1" applyBorder="1" applyAlignment="1">
      <alignment horizontal="left"/>
    </xf>
    <xf numFmtId="1" fontId="7" fillId="0" borderId="4" xfId="4" applyNumberFormat="1" applyFont="1" applyFill="1" applyBorder="1" applyAlignment="1" applyProtection="1">
      <alignment horizontal="left" vertical="top"/>
    </xf>
    <xf numFmtId="0" fontId="7" fillId="0" borderId="0" xfId="4" applyFont="1" applyFill="1" applyBorder="1" applyAlignment="1" applyProtection="1">
      <alignment horizontal="left" vertical="top"/>
    </xf>
    <xf numFmtId="1" fontId="7" fillId="6" borderId="4" xfId="4" applyNumberFormat="1" applyFont="1" applyFill="1" applyBorder="1" applyAlignment="1" applyProtection="1">
      <alignment horizontal="left" vertical="top"/>
    </xf>
    <xf numFmtId="0" fontId="7" fillId="6" borderId="0" xfId="4" applyFont="1" applyFill="1" applyBorder="1" applyAlignment="1" applyProtection="1">
      <alignment horizontal="left" vertical="top"/>
    </xf>
    <xf numFmtId="1" fontId="7" fillId="6" borderId="0" xfId="4" applyNumberFormat="1" applyFont="1" applyFill="1" applyBorder="1" applyAlignment="1" applyProtection="1">
      <alignment horizontal="left" vertical="top"/>
    </xf>
    <xf numFmtId="0" fontId="7" fillId="6" borderId="10" xfId="0" applyFont="1" applyFill="1" applyBorder="1" applyAlignment="1">
      <alignment horizontal="left"/>
    </xf>
    <xf numFmtId="0" fontId="6" fillId="6" borderId="0" xfId="4" applyFont="1" applyFill="1" applyBorder="1" applyAlignment="1" applyProtection="1">
      <alignment horizontal="left" vertical="top"/>
    </xf>
    <xf numFmtId="1" fontId="6" fillId="6" borderId="0" xfId="4" applyNumberFormat="1" applyFont="1" applyFill="1" applyBorder="1" applyAlignment="1" applyProtection="1">
      <alignment horizontal="left" vertical="top"/>
    </xf>
    <xf numFmtId="1" fontId="6" fillId="7" borderId="4" xfId="2" applyNumberFormat="1" applyFont="1" applyFill="1" applyBorder="1" applyAlignment="1" applyProtection="1">
      <alignment horizontal="left" vertical="top"/>
    </xf>
    <xf numFmtId="166" fontId="6" fillId="7" borderId="0" xfId="4" applyNumberFormat="1" applyFont="1" applyFill="1" applyBorder="1" applyAlignment="1" applyProtection="1">
      <alignment horizontal="left" vertical="top"/>
    </xf>
    <xf numFmtId="166" fontId="7" fillId="0" borderId="0" xfId="4" applyNumberFormat="1" applyFont="1" applyFill="1" applyBorder="1" applyAlignment="1" applyProtection="1">
      <alignment horizontal="left" vertical="top"/>
    </xf>
    <xf numFmtId="166" fontId="6" fillId="7" borderId="0" xfId="2" applyNumberFormat="1" applyFont="1" applyFill="1" applyBorder="1" applyAlignment="1" applyProtection="1">
      <alignment horizontal="left" vertical="top"/>
    </xf>
    <xf numFmtId="0" fontId="6" fillId="7" borderId="10" xfId="2" applyFont="1" applyFill="1" applyBorder="1" applyAlignment="1">
      <alignment horizontal="left"/>
    </xf>
    <xf numFmtId="166" fontId="6" fillId="6" borderId="0" xfId="4" applyNumberFormat="1" applyFont="1" applyFill="1" applyBorder="1" applyAlignment="1" applyProtection="1">
      <alignment horizontal="left" vertical="top"/>
    </xf>
    <xf numFmtId="1" fontId="7" fillId="5" borderId="4" xfId="4" applyNumberFormat="1" applyFont="1" applyFill="1" applyBorder="1" applyAlignment="1" applyProtection="1">
      <alignment horizontal="left" vertical="top"/>
    </xf>
    <xf numFmtId="166" fontId="7" fillId="5" borderId="0" xfId="4" applyNumberFormat="1" applyFont="1" applyFill="1" applyBorder="1" applyAlignment="1" applyProtection="1">
      <alignment horizontal="left" vertical="top"/>
    </xf>
    <xf numFmtId="166" fontId="6" fillId="6" borderId="0" xfId="2" applyNumberFormat="1" applyFont="1" applyFill="1" applyBorder="1" applyAlignment="1" applyProtection="1">
      <alignment horizontal="left" vertical="top"/>
    </xf>
    <xf numFmtId="1" fontId="6" fillId="6" borderId="4" xfId="2" applyNumberFormat="1" applyFont="1" applyFill="1" applyBorder="1" applyAlignment="1" applyProtection="1">
      <alignment horizontal="left" vertical="top"/>
    </xf>
    <xf numFmtId="0" fontId="6" fillId="6" borderId="4" xfId="1" applyFont="1" applyFill="1" applyBorder="1" applyAlignment="1" applyProtection="1">
      <alignment horizontal="left" vertical="top"/>
    </xf>
    <xf numFmtId="1" fontId="6" fillId="6" borderId="4" xfId="1" applyNumberFormat="1" applyFont="1" applyFill="1" applyBorder="1" applyAlignment="1" applyProtection="1">
      <alignment horizontal="left" vertical="top"/>
    </xf>
    <xf numFmtId="2" fontId="7" fillId="8" borderId="0" xfId="4" applyNumberFormat="1" applyFont="1" applyFill="1" applyBorder="1" applyAlignment="1" applyProtection="1">
      <alignment horizontal="left" vertical="top"/>
    </xf>
    <xf numFmtId="166" fontId="7" fillId="8" borderId="0" xfId="4" applyNumberFormat="1" applyFont="1" applyFill="1" applyBorder="1" applyAlignment="1" applyProtection="1">
      <alignment horizontal="left" vertical="top"/>
    </xf>
    <xf numFmtId="0" fontId="7" fillId="7" borderId="0" xfId="0" applyFont="1" applyFill="1" applyBorder="1"/>
    <xf numFmtId="1" fontId="7" fillId="0" borderId="4" xfId="0" applyNumberFormat="1" applyFont="1" applyFill="1" applyBorder="1" applyAlignment="1">
      <alignment horizontal="left" vertical="top"/>
    </xf>
    <xf numFmtId="0" fontId="7" fillId="0" borderId="0" xfId="0" applyFont="1" applyFill="1" applyBorder="1" applyAlignment="1">
      <alignment horizontal="left" vertical="top"/>
    </xf>
    <xf numFmtId="1" fontId="7" fillId="0" borderId="0" xfId="0" applyNumberFormat="1" applyFont="1" applyFill="1" applyBorder="1" applyAlignment="1">
      <alignment horizontal="left" vertical="top"/>
    </xf>
    <xf numFmtId="2" fontId="7" fillId="0" borderId="0" xfId="0" applyNumberFormat="1" applyFont="1" applyFill="1" applyBorder="1" applyAlignment="1">
      <alignment horizontal="left" vertical="top"/>
    </xf>
    <xf numFmtId="2" fontId="6" fillId="6" borderId="0" xfId="0" applyNumberFormat="1" applyFont="1" applyFill="1" applyBorder="1" applyAlignment="1">
      <alignment horizontal="left" vertical="top"/>
    </xf>
    <xf numFmtId="0" fontId="6" fillId="0" borderId="0" xfId="3" applyFont="1" applyFill="1" applyBorder="1"/>
    <xf numFmtId="0" fontId="6" fillId="0" borderId="0" xfId="3" applyFont="1" applyFill="1"/>
    <xf numFmtId="0" fontId="6" fillId="7" borderId="10" xfId="0" applyFont="1" applyFill="1" applyBorder="1" applyAlignment="1">
      <alignment horizontal="left"/>
    </xf>
    <xf numFmtId="1" fontId="7" fillId="0" borderId="0" xfId="4" applyNumberFormat="1" applyFont="1" applyFill="1" applyBorder="1" applyAlignment="1" applyProtection="1">
      <alignment vertical="top"/>
    </xf>
    <xf numFmtId="0" fontId="7" fillId="0" borderId="0" xfId="4" applyFont="1" applyFill="1" applyBorder="1" applyAlignment="1" applyProtection="1">
      <alignment vertical="top"/>
    </xf>
    <xf numFmtId="0" fontId="7" fillId="0" borderId="0" xfId="4" applyNumberFormat="1" applyFont="1" applyFill="1" applyBorder="1" applyAlignment="1" applyProtection="1">
      <alignment horizontal="right" vertical="top"/>
    </xf>
    <xf numFmtId="0" fontId="7" fillId="0" borderId="0" xfId="4" applyNumberFormat="1" applyFont="1" applyFill="1" applyBorder="1" applyAlignment="1" applyProtection="1">
      <alignment horizontal="center" vertical="top"/>
    </xf>
    <xf numFmtId="2" fontId="9" fillId="0" borderId="0" xfId="4" applyNumberFormat="1" applyFont="1" applyFill="1" applyBorder="1" applyAlignment="1" applyProtection="1">
      <alignment horizontal="right" vertical="top"/>
    </xf>
    <xf numFmtId="2" fontId="7" fillId="0" borderId="0" xfId="4" applyNumberFormat="1" applyFont="1" applyFill="1" applyBorder="1" applyAlignment="1" applyProtection="1">
      <alignment horizontal="right" vertical="top"/>
    </xf>
    <xf numFmtId="166" fontId="7" fillId="0" borderId="0" xfId="4" applyNumberFormat="1" applyFont="1" applyFill="1" applyBorder="1" applyAlignment="1" applyProtection="1">
      <alignment horizontal="right" vertical="top"/>
    </xf>
    <xf numFmtId="0" fontId="7" fillId="0" borderId="0" xfId="0" applyFont="1" applyBorder="1" applyAlignment="1">
      <alignment horizontal="left"/>
    </xf>
    <xf numFmtId="1" fontId="7" fillId="0" borderId="0" xfId="4" applyNumberFormat="1" applyFont="1" applyFill="1" applyBorder="1" applyAlignment="1" applyProtection="1">
      <alignment vertical="top"/>
      <protection locked="0"/>
    </xf>
    <xf numFmtId="0" fontId="7" fillId="0" borderId="0" xfId="4" applyFont="1" applyFill="1" applyBorder="1" applyAlignment="1" applyProtection="1">
      <alignment vertical="top"/>
      <protection locked="0"/>
    </xf>
    <xf numFmtId="0" fontId="9" fillId="0" borderId="0" xfId="4" applyNumberFormat="1" applyFont="1" applyFill="1" applyBorder="1" applyAlignment="1" applyProtection="1">
      <alignment horizontal="right" vertical="top"/>
      <protection locked="0"/>
    </xf>
    <xf numFmtId="0" fontId="9" fillId="0" borderId="0" xfId="4" applyNumberFormat="1" applyFont="1" applyFill="1" applyBorder="1" applyAlignment="1" applyProtection="1">
      <alignment horizontal="center" vertical="top"/>
      <protection locked="0"/>
    </xf>
    <xf numFmtId="2" fontId="7" fillId="0" borderId="0" xfId="4" applyNumberFormat="1" applyFont="1" applyFill="1" applyBorder="1" applyAlignment="1" applyProtection="1">
      <alignment vertical="top"/>
      <protection locked="0"/>
    </xf>
    <xf numFmtId="0" fontId="7" fillId="0" borderId="0" xfId="4" applyNumberFormat="1" applyFont="1" applyFill="1" applyBorder="1" applyAlignment="1" applyProtection="1">
      <alignment vertical="top"/>
      <protection locked="0"/>
    </xf>
    <xf numFmtId="166" fontId="9" fillId="0" borderId="0" xfId="4" applyNumberFormat="1" applyFont="1" applyFill="1" applyBorder="1" applyAlignment="1" applyProtection="1">
      <alignment horizontal="left" vertical="top"/>
      <protection locked="0"/>
    </xf>
    <xf numFmtId="166" fontId="7" fillId="0" borderId="0" xfId="4" applyNumberFormat="1" applyFont="1" applyFill="1" applyBorder="1" applyAlignment="1" applyProtection="1">
      <alignment vertical="top"/>
      <protection locked="0"/>
    </xf>
    <xf numFmtId="2" fontId="9" fillId="0" borderId="0" xfId="4" applyNumberFormat="1" applyFont="1" applyFill="1" applyBorder="1" applyAlignment="1" applyProtection="1">
      <alignment vertical="top"/>
      <protection locked="0"/>
    </xf>
    <xf numFmtId="1" fontId="7" fillId="6" borderId="0" xfId="4" applyNumberFormat="1" applyFont="1" applyFill="1" applyBorder="1" applyAlignment="1" applyProtection="1">
      <alignment vertical="top"/>
      <protection locked="0"/>
    </xf>
    <xf numFmtId="0" fontId="7" fillId="6" borderId="0" xfId="4" applyFont="1" applyFill="1" applyBorder="1" applyAlignment="1" applyProtection="1">
      <alignment vertical="top"/>
      <protection locked="0"/>
    </xf>
    <xf numFmtId="0" fontId="9" fillId="6" borderId="0" xfId="4" applyNumberFormat="1" applyFont="1" applyFill="1" applyBorder="1" applyAlignment="1" applyProtection="1">
      <alignment horizontal="right" vertical="top"/>
      <protection locked="0"/>
    </xf>
    <xf numFmtId="0" fontId="9" fillId="6" borderId="0" xfId="4" applyNumberFormat="1" applyFont="1" applyFill="1" applyBorder="1" applyAlignment="1" applyProtection="1">
      <alignment horizontal="center" vertical="top"/>
      <protection locked="0"/>
    </xf>
    <xf numFmtId="2" fontId="7" fillId="6" borderId="0" xfId="4" applyNumberFormat="1" applyFont="1" applyFill="1" applyBorder="1" applyAlignment="1" applyProtection="1">
      <alignment vertical="top"/>
      <protection locked="0"/>
    </xf>
    <xf numFmtId="0" fontId="7" fillId="6" borderId="0" xfId="4" applyNumberFormat="1" applyFont="1" applyFill="1" applyBorder="1" applyAlignment="1" applyProtection="1">
      <alignment vertical="top"/>
      <protection locked="0"/>
    </xf>
    <xf numFmtId="166" fontId="7" fillId="0" borderId="0" xfId="4" applyNumberFormat="1" applyFont="1" applyFill="1" applyBorder="1" applyAlignment="1" applyProtection="1">
      <alignment horizontal="left" vertical="top"/>
      <protection locked="0"/>
    </xf>
    <xf numFmtId="166" fontId="7" fillId="0" borderId="0" xfId="0" applyNumberFormat="1" applyFont="1" applyFill="1" applyAlignment="1">
      <alignment vertical="top"/>
    </xf>
    <xf numFmtId="0" fontId="7" fillId="0" borderId="0" xfId="0" applyFont="1" applyFill="1" applyAlignment="1">
      <alignment vertical="top"/>
    </xf>
    <xf numFmtId="1" fontId="7" fillId="6" borderId="0" xfId="4" applyNumberFormat="1" applyFont="1" applyFill="1" applyBorder="1" applyAlignment="1" applyProtection="1">
      <alignment horizontal="left" vertical="top"/>
      <protection locked="0"/>
    </xf>
    <xf numFmtId="0" fontId="7" fillId="6" borderId="0" xfId="4" applyFont="1" applyFill="1" applyBorder="1" applyProtection="1">
      <protection locked="0"/>
    </xf>
    <xf numFmtId="0" fontId="7" fillId="6" borderId="0" xfId="4" applyFont="1" applyFill="1" applyBorder="1" applyAlignment="1" applyProtection="1">
      <alignment horizontal="left" vertical="top"/>
      <protection locked="0"/>
    </xf>
    <xf numFmtId="1" fontId="7" fillId="0" borderId="0" xfId="4" applyNumberFormat="1" applyFont="1" applyFill="1" applyBorder="1" applyAlignment="1" applyProtection="1">
      <alignment horizontal="left" vertical="top"/>
      <protection locked="0"/>
    </xf>
    <xf numFmtId="0" fontId="7" fillId="0" borderId="0" xfId="4" applyFont="1" applyFill="1" applyBorder="1" applyAlignment="1" applyProtection="1">
      <alignment horizontal="left" vertical="top"/>
      <protection locked="0"/>
    </xf>
    <xf numFmtId="0" fontId="9" fillId="0" borderId="0" xfId="4" applyNumberFormat="1" applyFont="1" applyFill="1" applyBorder="1" applyAlignment="1" applyProtection="1">
      <alignment horizontal="left" vertical="top"/>
      <protection locked="0"/>
    </xf>
    <xf numFmtId="2" fontId="7" fillId="0" borderId="0" xfId="4" applyNumberFormat="1" applyFont="1" applyFill="1" applyBorder="1" applyAlignment="1" applyProtection="1">
      <alignment horizontal="left" vertical="top"/>
      <protection locked="0"/>
    </xf>
    <xf numFmtId="0" fontId="7" fillId="0" borderId="0" xfId="4" applyNumberFormat="1" applyFont="1" applyFill="1" applyBorder="1" applyAlignment="1" applyProtection="1">
      <alignment horizontal="left" vertical="top"/>
      <protection locked="0"/>
    </xf>
    <xf numFmtId="2" fontId="9" fillId="0" borderId="0" xfId="4" applyNumberFormat="1" applyFont="1" applyFill="1" applyBorder="1" applyAlignment="1" applyProtection="1">
      <alignment horizontal="left" vertical="top"/>
      <protection locked="0"/>
    </xf>
    <xf numFmtId="1" fontId="6" fillId="0" borderId="0" xfId="4" applyNumberFormat="1" applyFont="1" applyFill="1" applyBorder="1" applyAlignment="1" applyProtection="1">
      <alignment vertical="top"/>
      <protection locked="0"/>
    </xf>
    <xf numFmtId="0" fontId="7" fillId="0" borderId="0" xfId="4" applyNumberFormat="1" applyFont="1" applyFill="1" applyBorder="1" applyAlignment="1" applyProtection="1">
      <alignment horizontal="right" vertical="top"/>
      <protection locked="0"/>
    </xf>
    <xf numFmtId="0" fontId="7" fillId="0" borderId="0" xfId="4" applyNumberFormat="1" applyFont="1" applyFill="1" applyBorder="1" applyAlignment="1" applyProtection="1">
      <alignment horizontal="center" vertical="top"/>
      <protection locked="0"/>
    </xf>
    <xf numFmtId="0" fontId="6" fillId="0" borderId="0" xfId="4" applyNumberFormat="1" applyFont="1" applyFill="1" applyBorder="1" applyAlignment="1" applyProtection="1">
      <alignment vertical="top"/>
      <protection locked="0"/>
    </xf>
    <xf numFmtId="0" fontId="9" fillId="0" borderId="0" xfId="4" applyNumberFormat="1" applyFont="1" applyFill="1" applyBorder="1" applyAlignment="1" applyProtection="1">
      <alignment vertical="top"/>
      <protection locked="0"/>
    </xf>
    <xf numFmtId="166" fontId="9" fillId="0" borderId="0" xfId="4" applyNumberFormat="1" applyFont="1" applyFill="1" applyBorder="1" applyAlignment="1" applyProtection="1">
      <alignment vertical="top"/>
      <protection locked="0"/>
    </xf>
    <xf numFmtId="0" fontId="7" fillId="0" borderId="0" xfId="0" applyFont="1"/>
    <xf numFmtId="0" fontId="5" fillId="0" borderId="0" xfId="0" applyFont="1" applyFill="1" applyBorder="1" applyProtection="1">
      <protection locked="0"/>
    </xf>
    <xf numFmtId="0" fontId="5" fillId="0" borderId="0" xfId="0" applyNumberFormat="1" applyFont="1" applyFill="1" applyBorder="1" applyAlignment="1" applyProtection="1">
      <alignment horizontal="left"/>
      <protection locked="0"/>
    </xf>
    <xf numFmtId="2" fontId="9" fillId="0" borderId="0" xfId="0" applyNumberFormat="1" applyFont="1" applyFill="1" applyBorder="1" applyProtection="1">
      <protection locked="0"/>
    </xf>
    <xf numFmtId="0" fontId="7" fillId="0" borderId="0" xfId="0" applyFont="1" applyAlignment="1">
      <alignment horizontal="left"/>
    </xf>
    <xf numFmtId="164" fontId="5" fillId="5" borderId="0" xfId="4" applyNumberFormat="1" applyFont="1" applyFill="1" applyBorder="1" applyProtection="1">
      <protection locked="0"/>
    </xf>
    <xf numFmtId="2" fontId="5" fillId="0" borderId="0" xfId="0" applyNumberFormat="1" applyFont="1" applyFill="1" applyBorder="1" applyProtection="1">
      <protection locked="0"/>
    </xf>
    <xf numFmtId="0" fontId="5" fillId="0" borderId="0" xfId="4" applyFont="1" applyFill="1" applyBorder="1" applyAlignment="1" applyProtection="1">
      <protection locked="0"/>
    </xf>
    <xf numFmtId="2" fontId="5" fillId="0" borderId="0" xfId="4" applyNumberFormat="1" applyFont="1" applyFill="1" applyBorder="1" applyProtection="1">
      <protection locked="0"/>
    </xf>
    <xf numFmtId="0" fontId="5" fillId="0" borderId="0" xfId="0" applyFont="1" applyFill="1" applyBorder="1"/>
    <xf numFmtId="0" fontId="5" fillId="0" borderId="0" xfId="0" applyFont="1" applyFill="1" applyBorder="1" applyAlignment="1"/>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0" borderId="10" xfId="0" applyNumberFormat="1" applyFont="1" applyFill="1" applyBorder="1" applyAlignment="1">
      <alignment horizontal="left" vertical="top" wrapText="1"/>
    </xf>
    <xf numFmtId="2" fontId="5" fillId="0" borderId="7" xfId="0" applyNumberFormat="1" applyFont="1" applyFill="1" applyBorder="1" applyAlignment="1">
      <alignment horizontal="left" vertical="top" wrapText="1"/>
    </xf>
    <xf numFmtId="2" fontId="5" fillId="0" borderId="8" xfId="0" applyNumberFormat="1" applyFont="1" applyFill="1" applyBorder="1" applyAlignment="1">
      <alignment horizontal="left" vertical="top" wrapText="1"/>
    </xf>
    <xf numFmtId="2" fontId="5" fillId="6" borderId="8" xfId="0" applyNumberFormat="1" applyFont="1" applyFill="1" applyBorder="1" applyAlignment="1">
      <alignment horizontal="left" vertical="top" wrapText="1"/>
    </xf>
    <xf numFmtId="166" fontId="5" fillId="0" borderId="9" xfId="0" applyNumberFormat="1" applyFont="1" applyFill="1" applyBorder="1" applyAlignment="1">
      <alignment horizontal="left" vertical="top"/>
    </xf>
    <xf numFmtId="1" fontId="7" fillId="8" borderId="7" xfId="0" applyNumberFormat="1" applyFont="1" applyFill="1" applyBorder="1" applyAlignment="1">
      <alignment horizontal="left" vertical="top"/>
    </xf>
    <xf numFmtId="0" fontId="7" fillId="8" borderId="8" xfId="0" applyFont="1" applyFill="1" applyBorder="1" applyAlignment="1">
      <alignment horizontal="left" vertical="top"/>
    </xf>
    <xf numFmtId="1" fontId="7" fillId="8" borderId="8" xfId="0" applyNumberFormat="1" applyFont="1" applyFill="1" applyBorder="1" applyAlignment="1">
      <alignment horizontal="left" vertical="top"/>
    </xf>
    <xf numFmtId="0" fontId="7" fillId="8" borderId="8" xfId="0" applyNumberFormat="1" applyFont="1" applyFill="1" applyBorder="1" applyAlignment="1">
      <alignment horizontal="left" vertical="top"/>
    </xf>
    <xf numFmtId="2" fontId="7" fillId="8" borderId="8" xfId="0" applyNumberFormat="1" applyFont="1" applyFill="1" applyBorder="1" applyAlignment="1">
      <alignment horizontal="left" vertical="top"/>
    </xf>
    <xf numFmtId="2" fontId="6" fillId="8" borderId="8" xfId="0" applyNumberFormat="1" applyFont="1" applyFill="1" applyBorder="1" applyAlignment="1">
      <alignment horizontal="left" vertical="top"/>
    </xf>
    <xf numFmtId="1" fontId="7" fillId="6" borderId="4" xfId="0" applyNumberFormat="1" applyFont="1" applyFill="1" applyBorder="1" applyAlignment="1">
      <alignment horizontal="left" vertical="top"/>
    </xf>
    <xf numFmtId="0" fontId="7" fillId="6" borderId="0" xfId="0" applyNumberFormat="1" applyFont="1" applyFill="1" applyBorder="1" applyAlignment="1">
      <alignment horizontal="left" vertical="top"/>
    </xf>
    <xf numFmtId="2" fontId="7" fillId="9" borderId="0" xfId="0" applyNumberFormat="1" applyFont="1" applyFill="1" applyBorder="1" applyAlignment="1">
      <alignment horizontal="left" vertical="top"/>
    </xf>
    <xf numFmtId="2" fontId="6" fillId="9" borderId="0" xfId="0" applyNumberFormat="1" applyFont="1" applyFill="1" applyBorder="1" applyAlignment="1">
      <alignment horizontal="left" vertical="top"/>
    </xf>
    <xf numFmtId="1" fontId="7" fillId="8" borderId="4" xfId="0" applyNumberFormat="1" applyFont="1" applyFill="1" applyBorder="1" applyAlignment="1">
      <alignment horizontal="left" vertical="top"/>
    </xf>
    <xf numFmtId="0" fontId="7" fillId="8" borderId="0" xfId="0" applyFont="1" applyFill="1" applyBorder="1" applyAlignment="1">
      <alignment horizontal="left" vertical="top"/>
    </xf>
    <xf numFmtId="1" fontId="7" fillId="8" borderId="0" xfId="0" applyNumberFormat="1" applyFont="1" applyFill="1" applyBorder="1" applyAlignment="1">
      <alignment horizontal="left" vertical="top"/>
    </xf>
    <xf numFmtId="0" fontId="7" fillId="8" borderId="0" xfId="0" applyNumberFormat="1" applyFont="1" applyFill="1" applyBorder="1" applyAlignment="1">
      <alignment horizontal="left" vertical="top"/>
    </xf>
    <xf numFmtId="2" fontId="7" fillId="8" borderId="0" xfId="0" applyNumberFormat="1" applyFont="1" applyFill="1" applyBorder="1" applyAlignment="1">
      <alignment horizontal="left" vertical="top"/>
    </xf>
    <xf numFmtId="2" fontId="6" fillId="8" borderId="0" xfId="0" applyNumberFormat="1" applyFont="1" applyFill="1" applyBorder="1" applyAlignment="1">
      <alignment horizontal="left" vertical="top"/>
    </xf>
    <xf numFmtId="0" fontId="7" fillId="0" borderId="10" xfId="0" applyFont="1" applyBorder="1" applyAlignment="1">
      <alignment horizontal="left"/>
    </xf>
    <xf numFmtId="1" fontId="7" fillId="7" borderId="4" xfId="0" applyNumberFormat="1" applyFont="1" applyFill="1" applyBorder="1" applyAlignment="1">
      <alignment horizontal="left" vertical="top"/>
    </xf>
    <xf numFmtId="0" fontId="7" fillId="7" borderId="0" xfId="0" applyFont="1" applyFill="1" applyBorder="1" applyAlignment="1">
      <alignment horizontal="left" vertical="top"/>
    </xf>
    <xf numFmtId="1" fontId="7" fillId="7" borderId="0" xfId="0" applyNumberFormat="1" applyFont="1" applyFill="1" applyBorder="1" applyAlignment="1">
      <alignment horizontal="left" vertical="top"/>
    </xf>
    <xf numFmtId="0" fontId="7" fillId="7" borderId="0" xfId="0" applyNumberFormat="1" applyFont="1" applyFill="1" applyBorder="1" applyAlignment="1">
      <alignment horizontal="left" vertical="top"/>
    </xf>
    <xf numFmtId="166" fontId="7" fillId="0" borderId="10" xfId="0" applyNumberFormat="1" applyFont="1" applyBorder="1" applyAlignment="1">
      <alignment horizontal="left"/>
    </xf>
    <xf numFmtId="1" fontId="6" fillId="0" borderId="4" xfId="0" applyNumberFormat="1" applyFont="1" applyFill="1" applyBorder="1" applyAlignment="1">
      <alignment horizontal="left" vertical="top"/>
    </xf>
    <xf numFmtId="0" fontId="6" fillId="0" borderId="0" xfId="0" applyFont="1" applyFill="1" applyBorder="1" applyAlignment="1">
      <alignment horizontal="left" vertical="top"/>
    </xf>
    <xf numFmtId="1" fontId="6"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1" fontId="6" fillId="7" borderId="4" xfId="2" applyNumberFormat="1" applyFont="1" applyFill="1" applyBorder="1" applyAlignment="1">
      <alignment horizontal="left" vertical="top"/>
    </xf>
    <xf numFmtId="0" fontId="6" fillId="7" borderId="0" xfId="0" applyFont="1" applyFill="1" applyBorder="1" applyAlignment="1">
      <alignment horizontal="left" vertical="top"/>
    </xf>
    <xf numFmtId="1" fontId="6" fillId="7" borderId="0" xfId="0" applyNumberFormat="1" applyFont="1" applyFill="1" applyBorder="1" applyAlignment="1">
      <alignment horizontal="left" vertical="top"/>
    </xf>
    <xf numFmtId="0" fontId="6" fillId="7" borderId="0" xfId="0" applyNumberFormat="1" applyFont="1" applyFill="1" applyBorder="1" applyAlignment="1">
      <alignment horizontal="left" vertical="top"/>
    </xf>
    <xf numFmtId="0" fontId="7" fillId="6" borderId="0" xfId="0" applyFont="1" applyFill="1" applyBorder="1" applyAlignment="1">
      <alignment horizontal="left" vertical="top"/>
    </xf>
    <xf numFmtId="1" fontId="7" fillId="6" borderId="0" xfId="0" applyNumberFormat="1" applyFont="1" applyFill="1" applyBorder="1" applyAlignment="1">
      <alignment horizontal="left" vertical="top"/>
    </xf>
    <xf numFmtId="0" fontId="7" fillId="6" borderId="0" xfId="0" applyFont="1" applyFill="1" applyBorder="1"/>
    <xf numFmtId="2" fontId="7" fillId="7" borderId="0" xfId="0" applyNumberFormat="1" applyFont="1" applyFill="1" applyBorder="1" applyAlignment="1">
      <alignment horizontal="left" vertical="top"/>
    </xf>
    <xf numFmtId="0" fontId="6" fillId="6" borderId="10" xfId="0" applyFont="1" applyFill="1" applyBorder="1" applyAlignment="1">
      <alignment horizontal="left"/>
    </xf>
    <xf numFmtId="2" fontId="6" fillId="7" borderId="0" xfId="0" applyNumberFormat="1" applyFont="1" applyFill="1" applyBorder="1" applyAlignment="1">
      <alignment horizontal="left" vertical="top"/>
    </xf>
    <xf numFmtId="166" fontId="7" fillId="7" borderId="10" xfId="0" applyNumberFormat="1" applyFont="1" applyFill="1" applyBorder="1" applyAlignment="1">
      <alignment horizontal="left"/>
    </xf>
    <xf numFmtId="0" fontId="7" fillId="5" borderId="10" xfId="0" applyFont="1" applyFill="1" applyBorder="1" applyAlignment="1">
      <alignment horizontal="left"/>
    </xf>
    <xf numFmtId="49" fontId="7" fillId="6" borderId="0" xfId="0" applyNumberFormat="1" applyFont="1" applyFill="1" applyBorder="1" applyAlignment="1">
      <alignment horizontal="left" vertical="top"/>
    </xf>
    <xf numFmtId="2" fontId="7" fillId="6" borderId="0" xfId="0" applyNumberFormat="1" applyFont="1" applyFill="1" applyBorder="1" applyAlignment="1">
      <alignment horizontal="left" vertical="top"/>
    </xf>
    <xf numFmtId="1" fontId="6" fillId="6" borderId="4" xfId="2" applyNumberFormat="1" applyFont="1" applyFill="1" applyBorder="1" applyAlignment="1">
      <alignment horizontal="left" vertical="top"/>
    </xf>
    <xf numFmtId="0" fontId="6" fillId="6" borderId="4" xfId="1" applyFont="1" applyFill="1" applyBorder="1" applyAlignment="1">
      <alignment horizontal="left" vertical="top"/>
    </xf>
    <xf numFmtId="1" fontId="7" fillId="9" borderId="4" xfId="0" applyNumberFormat="1" applyFont="1" applyFill="1" applyBorder="1" applyAlignment="1">
      <alignment horizontal="left" vertical="top"/>
    </xf>
    <xf numFmtId="1" fontId="7" fillId="0" borderId="0" xfId="0" applyNumberFormat="1" applyFont="1" applyBorder="1"/>
    <xf numFmtId="1" fontId="7" fillId="0" borderId="0" xfId="0" applyNumberFormat="1" applyFont="1" applyBorder="1" applyAlignment="1">
      <alignment horizontal="left"/>
    </xf>
    <xf numFmtId="2" fontId="9" fillId="0" borderId="0" xfId="0" applyNumberFormat="1" applyFont="1" applyBorder="1" applyAlignment="1">
      <alignment horizontal="right"/>
    </xf>
    <xf numFmtId="1" fontId="6" fillId="0" borderId="0" xfId="4" applyNumberFormat="1" applyFont="1" applyFill="1" applyBorder="1" applyProtection="1">
      <protection locked="0"/>
    </xf>
    <xf numFmtId="2" fontId="7" fillId="0" borderId="0" xfId="0" applyNumberFormat="1" applyFont="1"/>
    <xf numFmtId="0" fontId="7" fillId="5" borderId="0" xfId="0" applyFont="1" applyFill="1"/>
    <xf numFmtId="0" fontId="6" fillId="0" borderId="0" xfId="4" applyFont="1" applyFill="1" applyBorder="1" applyAlignment="1" applyProtection="1">
      <protection locked="0"/>
    </xf>
    <xf numFmtId="2" fontId="7" fillId="0" borderId="0" xfId="4" applyNumberFormat="1" applyFont="1" applyFill="1" applyBorder="1" applyAlignment="1" applyProtection="1">
      <protection locked="0"/>
    </xf>
    <xf numFmtId="0" fontId="7" fillId="0" borderId="0" xfId="0" applyFont="1" applyFill="1" applyAlignment="1">
      <alignment horizontal="left"/>
    </xf>
    <xf numFmtId="2" fontId="7" fillId="0" borderId="0" xfId="0" applyNumberFormat="1" applyFont="1" applyFill="1"/>
    <xf numFmtId="0" fontId="9" fillId="0" borderId="0" xfId="4" applyFont="1" applyFill="1" applyBorder="1" applyProtection="1">
      <protection locked="0"/>
    </xf>
    <xf numFmtId="0" fontId="9" fillId="0" borderId="0" xfId="4" applyFont="1" applyFill="1" applyBorder="1" applyAlignment="1" applyProtection="1">
      <alignment horizontal="left" vertical="top"/>
      <protection locked="0"/>
    </xf>
    <xf numFmtId="1" fontId="7" fillId="0" borderId="0" xfId="4" applyNumberFormat="1" applyFont="1" applyFill="1" applyBorder="1" applyProtection="1">
      <protection locked="0"/>
    </xf>
    <xf numFmtId="0" fontId="9" fillId="0" borderId="0" xfId="4" applyNumberFormat="1" applyFont="1" applyFill="1" applyBorder="1" applyAlignment="1" applyProtection="1">
      <alignment horizontal="right"/>
      <protection locked="0"/>
    </xf>
    <xf numFmtId="0" fontId="9" fillId="0" borderId="0" xfId="4" applyNumberFormat="1" applyFont="1" applyFill="1" applyBorder="1" applyAlignment="1" applyProtection="1">
      <alignment horizontal="center"/>
      <protection locked="0"/>
    </xf>
    <xf numFmtId="2" fontId="7" fillId="0" borderId="0" xfId="4" applyNumberFormat="1" applyFont="1" applyFill="1" applyBorder="1" applyProtection="1">
      <protection locked="0"/>
    </xf>
    <xf numFmtId="0" fontId="5" fillId="0" borderId="0" xfId="4" applyFont="1" applyFill="1" applyBorder="1" applyProtection="1">
      <protection locked="0"/>
    </xf>
    <xf numFmtId="0" fontId="5" fillId="0" borderId="0" xfId="4" applyNumberFormat="1" applyFont="1" applyFill="1" applyBorder="1" applyAlignment="1" applyProtection="1">
      <alignment horizontal="right"/>
      <protection locked="0"/>
    </xf>
    <xf numFmtId="0" fontId="5" fillId="0" borderId="0" xfId="4" applyNumberFormat="1" applyFont="1" applyFill="1" applyBorder="1" applyAlignment="1" applyProtection="1">
      <alignment horizontal="center"/>
      <protection locked="0"/>
    </xf>
    <xf numFmtId="1" fontId="6" fillId="0" borderId="0" xfId="4" applyNumberFormat="1" applyFont="1" applyFill="1" applyBorder="1" applyAlignment="1" applyProtection="1">
      <alignment horizontal="right"/>
      <protection locked="0"/>
    </xf>
    <xf numFmtId="1" fontId="6" fillId="0" borderId="0" xfId="4" applyNumberFormat="1" applyFont="1" applyFill="1" applyBorder="1" applyAlignment="1" applyProtection="1">
      <alignment horizontal="center"/>
      <protection locked="0"/>
    </xf>
    <xf numFmtId="0" fontId="6" fillId="0" borderId="0" xfId="4" applyFont="1" applyFill="1" applyBorder="1" applyProtection="1">
      <protection locked="0"/>
    </xf>
    <xf numFmtId="0" fontId="7" fillId="6" borderId="0" xfId="0" applyFont="1" applyFill="1"/>
    <xf numFmtId="1" fontId="6" fillId="6" borderId="0" xfId="4" applyNumberFormat="1" applyFont="1" applyFill="1" applyBorder="1" applyProtection="1">
      <protection locked="0"/>
    </xf>
    <xf numFmtId="166" fontId="6" fillId="6" borderId="10" xfId="2" applyNumberFormat="1" applyFont="1" applyFill="1" applyBorder="1" applyAlignment="1">
      <alignment horizontal="left"/>
    </xf>
    <xf numFmtId="1" fontId="6" fillId="6" borderId="4" xfId="4" applyNumberFormat="1" applyFont="1" applyFill="1" applyBorder="1" applyAlignment="1" applyProtection="1">
      <alignment horizontal="left" vertical="top"/>
    </xf>
    <xf numFmtId="2" fontId="6" fillId="6" borderId="0" xfId="4" applyNumberFormat="1" applyFont="1" applyFill="1" applyBorder="1" applyAlignment="1" applyProtection="1">
      <alignment horizontal="left" vertical="top"/>
    </xf>
    <xf numFmtId="0" fontId="6" fillId="6" borderId="0" xfId="1" applyFont="1" applyFill="1" applyBorder="1" applyAlignment="1" applyProtection="1">
      <alignment horizontal="left" vertical="top"/>
    </xf>
    <xf numFmtId="0" fontId="6" fillId="6" borderId="0" xfId="3" applyFont="1" applyFill="1" applyBorder="1" applyAlignment="1" applyProtection="1">
      <alignment horizontal="left" vertical="top"/>
    </xf>
    <xf numFmtId="1" fontId="6" fillId="6" borderId="0" xfId="3" applyNumberFormat="1" applyFont="1" applyFill="1" applyBorder="1" applyAlignment="1" applyProtection="1">
      <alignment horizontal="left" vertical="top"/>
    </xf>
    <xf numFmtId="2" fontId="6" fillId="6" borderId="0" xfId="3" applyNumberFormat="1" applyFont="1" applyFill="1" applyBorder="1" applyAlignment="1" applyProtection="1">
      <alignment horizontal="left" vertical="top"/>
    </xf>
    <xf numFmtId="166" fontId="6" fillId="6" borderId="0" xfId="3" applyNumberFormat="1" applyFont="1" applyFill="1" applyBorder="1" applyAlignment="1" applyProtection="1">
      <alignment horizontal="left" vertical="top"/>
    </xf>
    <xf numFmtId="0" fontId="6" fillId="6" borderId="10" xfId="3" applyFont="1" applyFill="1" applyBorder="1" applyAlignment="1">
      <alignment horizontal="left"/>
    </xf>
    <xf numFmtId="0" fontId="10" fillId="6" borderId="0" xfId="0" applyFont="1" applyFill="1" applyBorder="1" applyAlignment="1">
      <alignment vertical="center"/>
    </xf>
    <xf numFmtId="1" fontId="6" fillId="7" borderId="4" xfId="2" applyNumberFormat="1" applyFont="1" applyFill="1" applyBorder="1" applyAlignment="1" applyProtection="1">
      <alignment horizontal="left" vertical="top" wrapText="1"/>
    </xf>
    <xf numFmtId="1" fontId="7" fillId="6" borderId="11" xfId="4" applyNumberFormat="1" applyFont="1" applyFill="1" applyBorder="1" applyAlignment="1" applyProtection="1">
      <alignment horizontal="left" vertical="top"/>
    </xf>
    <xf numFmtId="0" fontId="7" fillId="6" borderId="12" xfId="4" applyFont="1" applyFill="1" applyBorder="1" applyAlignment="1" applyProtection="1">
      <alignment horizontal="left" vertical="top"/>
    </xf>
    <xf numFmtId="0" fontId="7" fillId="6" borderId="12" xfId="4" applyNumberFormat="1" applyFont="1" applyFill="1" applyBorder="1" applyAlignment="1" applyProtection="1">
      <alignment horizontal="left" vertical="top"/>
    </xf>
    <xf numFmtId="2" fontId="7" fillId="6" borderId="12" xfId="4" applyNumberFormat="1" applyFont="1" applyFill="1" applyBorder="1" applyAlignment="1" applyProtection="1">
      <alignment horizontal="left" vertical="top"/>
    </xf>
    <xf numFmtId="166" fontId="7" fillId="6" borderId="12" xfId="4" applyNumberFormat="1" applyFont="1" applyFill="1" applyBorder="1" applyAlignment="1" applyProtection="1">
      <alignment horizontal="left" vertical="top"/>
    </xf>
    <xf numFmtId="166" fontId="6" fillId="6" borderId="12" xfId="4" applyNumberFormat="1" applyFont="1" applyFill="1" applyBorder="1" applyAlignment="1" applyProtection="1">
      <alignment horizontal="left" vertical="top"/>
    </xf>
    <xf numFmtId="2" fontId="7" fillId="6" borderId="13" xfId="4" applyNumberFormat="1" applyFont="1" applyFill="1" applyBorder="1" applyAlignment="1" applyProtection="1">
      <alignment horizontal="left" vertical="top"/>
    </xf>
    <xf numFmtId="49" fontId="7" fillId="6" borderId="0" xfId="4" applyNumberFormat="1" applyFont="1" applyFill="1" applyBorder="1" applyAlignment="1" applyProtection="1">
      <alignment horizontal="left" vertical="top"/>
    </xf>
    <xf numFmtId="0" fontId="7" fillId="6" borderId="0" xfId="4" applyNumberFormat="1" applyFont="1" applyFill="1" applyBorder="1" applyAlignment="1" applyProtection="1">
      <alignment horizontal="left" vertical="top"/>
    </xf>
    <xf numFmtId="0" fontId="6" fillId="7" borderId="0" xfId="3" applyNumberFormat="1" applyFont="1" applyFill="1" applyBorder="1" applyAlignment="1">
      <alignment horizontal="left" vertical="top"/>
    </xf>
    <xf numFmtId="0" fontId="7" fillId="7" borderId="12" xfId="0" applyFont="1" applyFill="1" applyBorder="1" applyAlignment="1">
      <alignment horizontal="left" vertical="top"/>
    </xf>
    <xf numFmtId="2" fontId="7" fillId="7" borderId="12" xfId="0" applyNumberFormat="1" applyFont="1" applyFill="1" applyBorder="1" applyAlignment="1">
      <alignment horizontal="left" vertical="top"/>
    </xf>
    <xf numFmtId="2" fontId="6" fillId="7" borderId="12" xfId="0" applyNumberFormat="1" applyFont="1" applyFill="1" applyBorder="1" applyAlignment="1">
      <alignment horizontal="left" vertical="top"/>
    </xf>
    <xf numFmtId="0" fontId="11" fillId="7" borderId="10" xfId="2" applyFont="1" applyFill="1" applyBorder="1" applyAlignment="1">
      <alignment horizontal="left"/>
    </xf>
    <xf numFmtId="1" fontId="7" fillId="7" borderId="11" xfId="0" applyNumberFormat="1" applyFont="1" applyFill="1" applyBorder="1" applyAlignment="1">
      <alignment horizontal="left" vertical="top" wrapText="1"/>
    </xf>
    <xf numFmtId="166" fontId="7" fillId="7" borderId="13" xfId="0" applyNumberFormat="1" applyFont="1" applyFill="1" applyBorder="1" applyAlignment="1">
      <alignment horizontal="left" vertical="top"/>
    </xf>
    <xf numFmtId="0" fontId="7" fillId="6" borderId="10" xfId="0" applyNumberFormat="1" applyFont="1" applyFill="1" applyBorder="1" applyAlignment="1">
      <alignment horizontal="left" vertical="top"/>
    </xf>
    <xf numFmtId="1" fontId="6" fillId="5" borderId="4" xfId="2" applyNumberFormat="1" applyFont="1" applyFill="1" applyBorder="1" applyAlignment="1" applyProtection="1">
      <alignment horizontal="left" vertical="top"/>
    </xf>
    <xf numFmtId="1" fontId="12" fillId="7" borderId="4" xfId="2" applyNumberFormat="1" applyFont="1" applyFill="1" applyBorder="1" applyAlignment="1" applyProtection="1">
      <alignment horizontal="left" vertical="top"/>
    </xf>
    <xf numFmtId="1" fontId="11" fillId="6" borderId="4" xfId="2" applyNumberFormat="1" applyFont="1" applyFill="1" applyBorder="1" applyAlignment="1" applyProtection="1">
      <alignment horizontal="left" vertical="top"/>
    </xf>
    <xf numFmtId="0" fontId="11" fillId="6" borderId="0" xfId="2" applyFont="1" applyFill="1" applyBorder="1" applyAlignment="1" applyProtection="1">
      <alignment horizontal="left" vertical="top"/>
    </xf>
    <xf numFmtId="1" fontId="11" fillId="6" borderId="0" xfId="2" applyNumberFormat="1" applyFont="1" applyFill="1" applyBorder="1" applyAlignment="1" applyProtection="1">
      <alignment horizontal="left" vertical="top"/>
    </xf>
    <xf numFmtId="166" fontId="11" fillId="6" borderId="0" xfId="2" applyNumberFormat="1" applyFont="1" applyFill="1" applyBorder="1" applyAlignment="1" applyProtection="1">
      <alignment horizontal="left" vertical="top"/>
    </xf>
    <xf numFmtId="2" fontId="11" fillId="6" borderId="0" xfId="2" applyNumberFormat="1" applyFont="1" applyFill="1" applyBorder="1" applyAlignment="1" applyProtection="1">
      <alignment horizontal="left" vertical="top"/>
    </xf>
    <xf numFmtId="0" fontId="11" fillId="6" borderId="10" xfId="2" applyFont="1" applyFill="1" applyBorder="1" applyAlignment="1">
      <alignment horizontal="left"/>
    </xf>
    <xf numFmtId="1" fontId="7" fillId="10" borderId="4" xfId="0" applyNumberFormat="1" applyFont="1" applyFill="1" applyBorder="1" applyAlignment="1">
      <alignment horizontal="left" vertical="top"/>
    </xf>
    <xf numFmtId="1" fontId="6" fillId="5" borderId="4" xfId="2" applyNumberFormat="1" applyFont="1" applyFill="1" applyBorder="1" applyAlignment="1">
      <alignment horizontal="left" vertical="top"/>
    </xf>
    <xf numFmtId="166" fontId="7" fillId="5" borderId="10" xfId="0" applyNumberFormat="1" applyFont="1" applyFill="1" applyBorder="1" applyAlignment="1">
      <alignment horizontal="left"/>
    </xf>
    <xf numFmtId="0" fontId="5" fillId="6" borderId="0" xfId="4" applyFont="1" applyFill="1" applyBorder="1" applyAlignment="1" applyProtection="1">
      <alignment vertical="top"/>
      <protection locked="0"/>
    </xf>
    <xf numFmtId="2" fontId="7" fillId="5" borderId="12" xfId="0" applyNumberFormat="1" applyFont="1" applyFill="1" applyBorder="1" applyAlignment="1">
      <alignment horizontal="left" vertical="top"/>
    </xf>
    <xf numFmtId="0" fontId="13" fillId="5" borderId="0" xfId="0" applyNumberFormat="1" applyFont="1" applyFill="1" applyAlignment="1">
      <alignment horizontal="left"/>
    </xf>
    <xf numFmtId="2" fontId="7" fillId="5" borderId="0" xfId="0" applyNumberFormat="1" applyFont="1" applyFill="1"/>
    <xf numFmtId="0" fontId="7" fillId="5" borderId="0" xfId="0" applyFont="1" applyFill="1" applyAlignment="1">
      <alignment horizontal="left"/>
    </xf>
    <xf numFmtId="2" fontId="7" fillId="6" borderId="0" xfId="4" applyNumberFormat="1" applyFont="1" applyFill="1" applyBorder="1" applyAlignment="1" applyProtection="1">
      <protection locked="0"/>
    </xf>
    <xf numFmtId="2" fontId="7" fillId="5" borderId="0" xfId="0" applyNumberFormat="1" applyFont="1" applyFill="1" applyAlignment="1">
      <alignment horizontal="left"/>
    </xf>
    <xf numFmtId="1" fontId="6" fillId="5" borderId="0" xfId="4" applyNumberFormat="1" applyFont="1" applyFill="1" applyBorder="1" applyProtection="1">
      <protection locked="0"/>
    </xf>
    <xf numFmtId="0" fontId="6" fillId="6" borderId="0" xfId="4" applyFont="1" applyFill="1" applyBorder="1" applyAlignment="1" applyProtection="1">
      <protection locked="0"/>
    </xf>
    <xf numFmtId="0" fontId="7" fillId="0" borderId="0" xfId="0" applyFont="1" applyBorder="1"/>
    <xf numFmtId="0" fontId="7" fillId="0" borderId="0" xfId="0" applyFont="1" applyBorder="1" applyAlignment="1">
      <alignment horizontal="left"/>
    </xf>
    <xf numFmtId="2" fontId="7" fillId="0" borderId="0" xfId="4" applyNumberFormat="1" applyFont="1" applyFill="1" applyBorder="1" applyAlignment="1" applyProtection="1">
      <alignment vertical="top"/>
      <protection locked="0"/>
    </xf>
    <xf numFmtId="0" fontId="7" fillId="0" borderId="0" xfId="4" applyNumberFormat="1" applyFont="1" applyFill="1" applyBorder="1" applyAlignment="1" applyProtection="1">
      <alignment vertical="top"/>
      <protection locked="0"/>
    </xf>
    <xf numFmtId="166" fontId="9" fillId="0" borderId="0" xfId="4" applyNumberFormat="1" applyFont="1" applyFill="1" applyBorder="1" applyAlignment="1" applyProtection="1">
      <alignment horizontal="left" vertical="top"/>
      <protection locked="0"/>
    </xf>
    <xf numFmtId="166" fontId="7" fillId="0" borderId="0" xfId="4" applyNumberFormat="1" applyFont="1" applyFill="1" applyBorder="1" applyAlignment="1" applyProtection="1">
      <alignment vertical="top"/>
      <protection locked="0"/>
    </xf>
    <xf numFmtId="2" fontId="9" fillId="0" borderId="0" xfId="4" applyNumberFormat="1" applyFont="1" applyFill="1" applyBorder="1" applyAlignment="1" applyProtection="1">
      <alignment vertical="top"/>
      <protection locked="0"/>
    </xf>
    <xf numFmtId="1" fontId="7" fillId="6" borderId="0" xfId="4" applyNumberFormat="1" applyFont="1" applyFill="1" applyBorder="1" applyAlignment="1" applyProtection="1">
      <alignment vertical="top"/>
      <protection locked="0"/>
    </xf>
    <xf numFmtId="0" fontId="7" fillId="6" borderId="0" xfId="4" applyFont="1" applyFill="1" applyBorder="1" applyAlignment="1" applyProtection="1">
      <alignment vertical="top"/>
      <protection locked="0"/>
    </xf>
    <xf numFmtId="0" fontId="9" fillId="6" borderId="0" xfId="4" applyNumberFormat="1" applyFont="1" applyFill="1" applyBorder="1" applyAlignment="1" applyProtection="1">
      <alignment horizontal="right" vertical="top"/>
      <protection locked="0"/>
    </xf>
    <xf numFmtId="0" fontId="9" fillId="6" borderId="0" xfId="4" applyNumberFormat="1" applyFont="1" applyFill="1" applyBorder="1" applyAlignment="1" applyProtection="1">
      <alignment horizontal="center" vertical="top"/>
      <protection locked="0"/>
    </xf>
    <xf numFmtId="2" fontId="7" fillId="6" borderId="0" xfId="4" applyNumberFormat="1" applyFont="1" applyFill="1" applyBorder="1" applyAlignment="1" applyProtection="1">
      <alignment vertical="top"/>
      <protection locked="0"/>
    </xf>
    <xf numFmtId="0" fontId="7" fillId="6" borderId="0" xfId="4" applyNumberFormat="1" applyFont="1" applyFill="1" applyBorder="1" applyAlignment="1" applyProtection="1">
      <alignment vertical="top"/>
      <protection locked="0"/>
    </xf>
    <xf numFmtId="0" fontId="7" fillId="0" borderId="0" xfId="0" applyFont="1"/>
    <xf numFmtId="0" fontId="7" fillId="0" borderId="0" xfId="0" applyFont="1" applyAlignment="1">
      <alignment horizontal="left"/>
    </xf>
    <xf numFmtId="2" fontId="7" fillId="0" borderId="0" xfId="0" applyNumberFormat="1" applyFont="1"/>
    <xf numFmtId="0" fontId="7" fillId="5" borderId="0" xfId="0" applyFont="1" applyFill="1"/>
    <xf numFmtId="0" fontId="7" fillId="6" borderId="0" xfId="0" applyFont="1" applyFill="1"/>
    <xf numFmtId="0" fontId="7" fillId="5" borderId="0" xfId="4" applyFont="1" applyFill="1" applyBorder="1" applyAlignment="1" applyProtection="1">
      <alignment vertical="top"/>
      <protection locked="0"/>
    </xf>
    <xf numFmtId="2" fontId="7" fillId="5" borderId="0" xfId="4" applyNumberFormat="1" applyFont="1" applyFill="1" applyBorder="1" applyAlignment="1" applyProtection="1">
      <alignment vertical="top"/>
      <protection locked="0"/>
    </xf>
    <xf numFmtId="0" fontId="9" fillId="5" borderId="0" xfId="4" applyNumberFormat="1" applyFont="1" applyFill="1" applyBorder="1" applyAlignment="1" applyProtection="1">
      <alignment horizontal="right" vertical="top"/>
      <protection locked="0"/>
    </xf>
    <xf numFmtId="0" fontId="9" fillId="5" borderId="0" xfId="4" applyNumberFormat="1" applyFont="1" applyFill="1" applyBorder="1" applyAlignment="1" applyProtection="1">
      <alignment horizontal="center" vertical="top"/>
      <protection locked="0"/>
    </xf>
    <xf numFmtId="0" fontId="13" fillId="5" borderId="0" xfId="0" applyFont="1" applyFill="1" applyAlignment="1">
      <alignment vertical="center"/>
    </xf>
    <xf numFmtId="1" fontId="7" fillId="5" borderId="4" xfId="0" applyNumberFormat="1" applyFont="1" applyFill="1" applyBorder="1" applyAlignment="1">
      <alignment horizontal="left" vertical="top"/>
    </xf>
    <xf numFmtId="2" fontId="7" fillId="5" borderId="0" xfId="0" applyNumberFormat="1" applyFont="1" applyFill="1" applyBorder="1" applyAlignment="1">
      <alignment horizontal="left" vertical="top"/>
    </xf>
    <xf numFmtId="2" fontId="7" fillId="5" borderId="0" xfId="4" applyNumberFormat="1" applyFont="1" applyFill="1" applyBorder="1" applyAlignment="1" applyProtection="1">
      <alignment horizontal="left" vertical="top"/>
    </xf>
    <xf numFmtId="166" fontId="7" fillId="5" borderId="10" xfId="0" applyNumberFormat="1" applyFont="1" applyFill="1" applyBorder="1" applyAlignment="1">
      <alignment horizontal="center"/>
    </xf>
    <xf numFmtId="1" fontId="7" fillId="5" borderId="0" xfId="4" applyNumberFormat="1" applyFont="1" applyFill="1" applyBorder="1" applyAlignment="1" applyProtection="1">
      <alignment vertical="top"/>
      <protection locked="0"/>
    </xf>
    <xf numFmtId="165" fontId="5" fillId="5" borderId="0" xfId="4" applyNumberFormat="1" applyFont="1" applyFill="1" applyBorder="1" applyAlignment="1" applyProtection="1">
      <alignment horizontal="center" vertical="top"/>
      <protection locked="0"/>
    </xf>
    <xf numFmtId="0" fontId="9" fillId="0" borderId="1" xfId="4" applyFont="1" applyFill="1" applyBorder="1" applyAlignment="1">
      <alignment horizontal="center"/>
    </xf>
    <xf numFmtId="0" fontId="9" fillId="0" borderId="2" xfId="4" applyFont="1" applyFill="1" applyBorder="1" applyAlignment="1">
      <alignment horizontal="center"/>
    </xf>
    <xf numFmtId="0" fontId="9" fillId="0" borderId="3" xfId="4" applyFont="1" applyFill="1" applyBorder="1" applyAlignment="1">
      <alignment horizontal="center"/>
    </xf>
    <xf numFmtId="165" fontId="5" fillId="0" borderId="0" xfId="0" applyNumberFormat="1" applyFont="1" applyFill="1" applyBorder="1" applyAlignment="1">
      <alignment horizontal="center"/>
    </xf>
    <xf numFmtId="0" fontId="9" fillId="0" borderId="1" xfId="0" applyFont="1" applyFill="1" applyBorder="1" applyAlignment="1">
      <alignment horizontal="center"/>
    </xf>
    <xf numFmtId="0" fontId="9" fillId="0" borderId="2" xfId="0" applyFont="1" applyFill="1" applyBorder="1" applyAlignment="1">
      <alignment horizontal="center"/>
    </xf>
    <xf numFmtId="0" fontId="9" fillId="0" borderId="3" xfId="0" applyFont="1" applyFill="1" applyBorder="1" applyAlignment="1">
      <alignment horizontal="center"/>
    </xf>
  </cellXfs>
  <cellStyles count="5">
    <cellStyle name="Bad" xfId="2" builtinId="27"/>
    <cellStyle name="Good" xfId="1" builtinId="26"/>
    <cellStyle name="Neutral" xfId="3" builtinId="28"/>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C139"/>
  <sheetViews>
    <sheetView tabSelected="1" workbookViewId="0">
      <selection activeCell="C5" sqref="C5:D5"/>
    </sheetView>
  </sheetViews>
  <sheetFormatPr defaultColWidth="9.140625" defaultRowHeight="12.75" x14ac:dyDescent="0.2"/>
  <cols>
    <col min="1" max="1" width="50.7109375" style="122" customWidth="1"/>
    <col min="2" max="2" width="14.140625" style="122" customWidth="1"/>
    <col min="3" max="3" width="10.85546875" style="122" customWidth="1"/>
    <col min="4" max="4" width="8.28515625" style="122" bestFit="1" customWidth="1"/>
    <col min="5" max="5" width="11.28515625" style="122" customWidth="1"/>
    <col min="6" max="8" width="9.140625" style="122" customWidth="1"/>
    <col min="9" max="9" width="16" style="122" customWidth="1"/>
    <col min="10" max="10" width="7.5703125" style="122" customWidth="1"/>
    <col min="11" max="11" width="12.5703125" style="122" bestFit="1" customWidth="1"/>
    <col min="12" max="12" width="10.85546875" style="122" hidden="1" customWidth="1"/>
    <col min="13" max="13" width="10.140625" style="88" bestFit="1" customWidth="1"/>
    <col min="14" max="16384" width="9.140625" style="8"/>
  </cols>
  <sheetData>
    <row r="1" spans="1:237" ht="15" x14ac:dyDescent="0.25">
      <c r="A1" s="1" t="s">
        <v>0</v>
      </c>
      <c r="B1" s="2"/>
      <c r="C1" s="3"/>
      <c r="D1" s="4"/>
      <c r="E1" s="5"/>
      <c r="F1" s="5"/>
      <c r="G1" s="5"/>
      <c r="H1" s="5"/>
      <c r="I1" s="5"/>
      <c r="J1" s="6"/>
      <c r="K1" s="5"/>
      <c r="L1" s="5"/>
      <c r="M1" s="7"/>
    </row>
    <row r="2" spans="1:237" ht="15" x14ac:dyDescent="0.25">
      <c r="A2" s="1" t="s">
        <v>1</v>
      </c>
      <c r="B2" s="2"/>
      <c r="C2" s="3"/>
      <c r="D2" s="4"/>
      <c r="E2" s="5"/>
      <c r="F2" s="5"/>
      <c r="G2" s="5"/>
      <c r="H2" s="5"/>
      <c r="I2" s="9"/>
      <c r="J2" s="6"/>
      <c r="K2" s="5"/>
      <c r="L2" s="5"/>
      <c r="M2" s="7"/>
    </row>
    <row r="3" spans="1:237" ht="15" x14ac:dyDescent="0.25">
      <c r="A3" s="10" t="s">
        <v>174</v>
      </c>
      <c r="B3" s="2"/>
      <c r="C3" s="3"/>
      <c r="D3" s="4"/>
      <c r="E3" s="5"/>
      <c r="F3" s="5"/>
      <c r="G3" s="5"/>
      <c r="H3" s="5"/>
      <c r="I3" s="5"/>
      <c r="J3" s="6"/>
      <c r="K3" s="5"/>
      <c r="L3" s="5"/>
      <c r="M3" s="7"/>
    </row>
    <row r="4" spans="1:237" x14ac:dyDescent="0.2">
      <c r="A4" s="1" t="s">
        <v>2</v>
      </c>
      <c r="B4" s="2"/>
      <c r="C4" s="3"/>
      <c r="D4" s="4"/>
      <c r="E4" s="11"/>
      <c r="F4" s="11"/>
      <c r="G4" s="11"/>
      <c r="H4" s="11"/>
      <c r="I4" s="11"/>
      <c r="J4" s="11"/>
      <c r="K4" s="11"/>
      <c r="L4" s="11"/>
      <c r="M4" s="7"/>
    </row>
    <row r="5" spans="1:237" ht="13.5" thickBot="1" x14ac:dyDescent="0.25">
      <c r="A5" s="247" t="s">
        <v>175</v>
      </c>
      <c r="B5" s="1" t="s">
        <v>3</v>
      </c>
      <c r="C5" s="284">
        <v>44140</v>
      </c>
      <c r="D5" s="284"/>
      <c r="E5" s="11"/>
      <c r="F5" s="11"/>
      <c r="G5" s="11"/>
      <c r="H5" s="11"/>
      <c r="I5" s="11"/>
      <c r="J5" s="11"/>
      <c r="K5" s="11"/>
      <c r="L5" s="11"/>
      <c r="M5" s="7"/>
    </row>
    <row r="6" spans="1:237" ht="13.5" thickBot="1" x14ac:dyDescent="0.25">
      <c r="A6" s="12"/>
      <c r="B6" s="13"/>
      <c r="C6" s="14"/>
      <c r="D6" s="15"/>
      <c r="E6" s="285" t="s">
        <v>4</v>
      </c>
      <c r="F6" s="286"/>
      <c r="G6" s="286"/>
      <c r="H6" s="286"/>
      <c r="I6" s="286"/>
      <c r="J6" s="286"/>
      <c r="K6" s="286"/>
      <c r="L6" s="286"/>
      <c r="M6" s="16"/>
    </row>
    <row r="7" spans="1:237" ht="14.1" customHeight="1" thickBot="1" x14ac:dyDescent="0.25">
      <c r="A7" s="12"/>
      <c r="B7" s="13"/>
      <c r="C7" s="14"/>
      <c r="D7" s="15"/>
      <c r="E7" s="17"/>
      <c r="F7" s="18"/>
      <c r="G7" s="18"/>
      <c r="H7" s="18"/>
      <c r="I7" s="18"/>
      <c r="J7" s="18"/>
      <c r="K7" s="285" t="s">
        <v>5</v>
      </c>
      <c r="L7" s="286"/>
      <c r="M7" s="287"/>
    </row>
    <row r="8" spans="1:237" s="30" customFormat="1" ht="27" customHeight="1" thickBot="1" x14ac:dyDescent="0.25">
      <c r="A8" s="20" t="s">
        <v>6</v>
      </c>
      <c r="B8" s="21" t="s">
        <v>7</v>
      </c>
      <c r="C8" s="22" t="s">
        <v>8</v>
      </c>
      <c r="D8" s="22" t="s">
        <v>9</v>
      </c>
      <c r="E8" s="23" t="s">
        <v>10</v>
      </c>
      <c r="F8" s="24" t="s">
        <v>11</v>
      </c>
      <c r="G8" s="24" t="s">
        <v>12</v>
      </c>
      <c r="H8" s="24" t="s">
        <v>13</v>
      </c>
      <c r="I8" s="25" t="s">
        <v>14</v>
      </c>
      <c r="J8" s="19" t="s">
        <v>15</v>
      </c>
      <c r="K8" s="26" t="s">
        <v>16</v>
      </c>
      <c r="L8" s="27" t="s">
        <v>17</v>
      </c>
      <c r="M8" s="28" t="s">
        <v>18</v>
      </c>
      <c r="N8" s="8"/>
      <c r="O8" s="8"/>
      <c r="P8" s="8"/>
      <c r="Q8" s="8"/>
      <c r="R8" s="8"/>
      <c r="S8" s="8"/>
      <c r="T8" s="8"/>
      <c r="U8" s="8"/>
      <c r="V8" s="8"/>
      <c r="W8" s="8"/>
      <c r="X8" s="8"/>
      <c r="Y8" s="8"/>
      <c r="Z8" s="8"/>
      <c r="AA8" s="8"/>
      <c r="AB8" s="8"/>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row>
    <row r="9" spans="1:237" s="29" customFormat="1" x14ac:dyDescent="0.2">
      <c r="A9" s="31" t="s">
        <v>19</v>
      </c>
      <c r="B9" s="32" t="s">
        <v>20</v>
      </c>
      <c r="C9" s="33">
        <v>1801887658</v>
      </c>
      <c r="D9" s="33">
        <v>380060</v>
      </c>
      <c r="E9" s="34">
        <v>8373.17</v>
      </c>
      <c r="F9" s="34">
        <v>711.55</v>
      </c>
      <c r="G9" s="34">
        <v>946.09</v>
      </c>
      <c r="H9" s="34">
        <v>1214.77</v>
      </c>
      <c r="I9" s="35" t="s">
        <v>21</v>
      </c>
      <c r="J9" s="35">
        <v>0.14599999999999999</v>
      </c>
      <c r="K9" s="35">
        <v>5.7000000000000002E-2</v>
      </c>
      <c r="L9" s="35" t="s">
        <v>21</v>
      </c>
      <c r="M9" s="36"/>
    </row>
    <row r="10" spans="1:237" s="29" customFormat="1" x14ac:dyDescent="0.2">
      <c r="A10" s="37" t="s">
        <v>22</v>
      </c>
      <c r="B10" s="38" t="s">
        <v>20</v>
      </c>
      <c r="C10" s="39">
        <v>1154563963</v>
      </c>
      <c r="D10" s="39">
        <v>131328</v>
      </c>
      <c r="E10" s="38">
        <v>8373.17</v>
      </c>
      <c r="F10" s="38">
        <v>711.55</v>
      </c>
      <c r="G10" s="38">
        <v>946.09</v>
      </c>
      <c r="H10" s="40">
        <v>1214.77</v>
      </c>
      <c r="I10" s="41" t="s">
        <v>21</v>
      </c>
      <c r="J10" s="41">
        <v>0.14599999999999999</v>
      </c>
      <c r="K10" s="41">
        <v>5.7000000000000002E-2</v>
      </c>
      <c r="L10" s="41" t="s">
        <v>21</v>
      </c>
      <c r="M10" s="42"/>
    </row>
    <row r="11" spans="1:237" s="29" customFormat="1" x14ac:dyDescent="0.2">
      <c r="A11" s="43" t="s">
        <v>23</v>
      </c>
      <c r="B11" s="44" t="s">
        <v>24</v>
      </c>
      <c r="C11" s="45">
        <v>1841258639</v>
      </c>
      <c r="D11" s="46">
        <v>500139</v>
      </c>
      <c r="E11" s="47">
        <v>8883.59</v>
      </c>
      <c r="F11" s="47">
        <v>718.67</v>
      </c>
      <c r="G11" s="47">
        <v>1003.76</v>
      </c>
      <c r="H11" s="47">
        <v>1288.82</v>
      </c>
      <c r="I11" s="48" t="s">
        <v>21</v>
      </c>
      <c r="J11" s="48">
        <v>0.14599999999999999</v>
      </c>
      <c r="K11" s="48">
        <v>5.7000000000000002E-2</v>
      </c>
      <c r="L11" s="48" t="s">
        <v>21</v>
      </c>
      <c r="M11" s="49"/>
    </row>
    <row r="12" spans="1:237" s="29" customFormat="1" x14ac:dyDescent="0.2">
      <c r="A12" s="50" t="s">
        <v>25</v>
      </c>
      <c r="B12" s="51" t="s">
        <v>24</v>
      </c>
      <c r="C12" s="39">
        <v>1124456967</v>
      </c>
      <c r="D12" s="39">
        <v>504011</v>
      </c>
      <c r="E12" s="41" t="s">
        <v>21</v>
      </c>
      <c r="F12" s="40">
        <v>829.3</v>
      </c>
      <c r="G12" s="40">
        <v>789.95</v>
      </c>
      <c r="H12" s="41">
        <v>0</v>
      </c>
      <c r="I12" s="41" t="s">
        <v>21</v>
      </c>
      <c r="J12" s="41">
        <v>0.376</v>
      </c>
      <c r="K12" s="41" t="s">
        <v>21</v>
      </c>
      <c r="L12" s="41" t="s">
        <v>21</v>
      </c>
      <c r="M12" s="42"/>
    </row>
    <row r="13" spans="1:237" s="29" customFormat="1" x14ac:dyDescent="0.2">
      <c r="A13" s="64" t="s">
        <v>26</v>
      </c>
      <c r="B13" s="44" t="s">
        <v>27</v>
      </c>
      <c r="C13" s="46">
        <v>1073566246</v>
      </c>
      <c r="D13" s="46">
        <v>500060</v>
      </c>
      <c r="E13" s="47">
        <v>9050.4</v>
      </c>
      <c r="F13" s="47">
        <v>718.67</v>
      </c>
      <c r="G13" s="47">
        <v>1022.6</v>
      </c>
      <c r="H13" s="47">
        <v>1313.02</v>
      </c>
      <c r="I13" s="48" t="s">
        <v>21</v>
      </c>
      <c r="J13" s="65">
        <v>0.252</v>
      </c>
      <c r="K13" s="65">
        <v>9.7000000000000003E-2</v>
      </c>
      <c r="L13" s="48" t="s">
        <v>21</v>
      </c>
      <c r="M13" s="178">
        <v>0.249</v>
      </c>
    </row>
    <row r="14" spans="1:237" s="29" customFormat="1" x14ac:dyDescent="0.2">
      <c r="A14" s="52" t="s">
        <v>28</v>
      </c>
      <c r="B14" s="53" t="s">
        <v>29</v>
      </c>
      <c r="C14" s="54">
        <v>1528231826</v>
      </c>
      <c r="D14" s="54">
        <v>384012</v>
      </c>
      <c r="E14" s="41" t="s">
        <v>21</v>
      </c>
      <c r="F14" s="40">
        <v>711.55</v>
      </c>
      <c r="G14" s="40">
        <v>711.55</v>
      </c>
      <c r="H14" s="41" t="s">
        <v>21</v>
      </c>
      <c r="I14" s="41" t="s">
        <v>21</v>
      </c>
      <c r="J14" s="41">
        <v>0.14599999999999999</v>
      </c>
      <c r="K14" s="41" t="s">
        <v>21</v>
      </c>
      <c r="L14" s="41" t="s">
        <v>21</v>
      </c>
      <c r="M14" s="42"/>
    </row>
    <row r="15" spans="1:237" s="29" customFormat="1" x14ac:dyDescent="0.2">
      <c r="A15" s="43" t="s">
        <v>30</v>
      </c>
      <c r="B15" s="44" t="s">
        <v>24</v>
      </c>
      <c r="C15" s="46">
        <v>1306883228</v>
      </c>
      <c r="D15" s="46">
        <v>500016</v>
      </c>
      <c r="E15" s="47">
        <v>9093.49</v>
      </c>
      <c r="F15" s="47">
        <v>1350.22</v>
      </c>
      <c r="G15" s="47">
        <v>1027.47</v>
      </c>
      <c r="H15" s="47">
        <v>1319.27</v>
      </c>
      <c r="I15" s="48" t="s">
        <v>21</v>
      </c>
      <c r="J15" s="48">
        <v>0.35299999999999998</v>
      </c>
      <c r="K15" s="48">
        <v>0.13700000000000001</v>
      </c>
      <c r="L15" s="48" t="s">
        <v>21</v>
      </c>
      <c r="M15" s="49"/>
    </row>
    <row r="16" spans="1:237" s="29" customFormat="1" x14ac:dyDescent="0.2">
      <c r="A16" s="50" t="s">
        <v>31</v>
      </c>
      <c r="B16" s="51" t="s">
        <v>32</v>
      </c>
      <c r="C16" s="39">
        <v>1245756410</v>
      </c>
      <c r="D16" s="54">
        <v>503026</v>
      </c>
      <c r="E16" s="41" t="s">
        <v>21</v>
      </c>
      <c r="F16" s="41" t="s">
        <v>21</v>
      </c>
      <c r="G16" s="41" t="s">
        <v>21</v>
      </c>
      <c r="H16" s="40">
        <v>1214.77</v>
      </c>
      <c r="I16" s="41" t="s">
        <v>21</v>
      </c>
      <c r="J16" s="41">
        <v>0.157</v>
      </c>
      <c r="K16" s="41">
        <v>6.0999999999999999E-2</v>
      </c>
      <c r="L16" s="41" t="s">
        <v>21</v>
      </c>
      <c r="M16" s="55"/>
    </row>
    <row r="17" spans="1:13" s="29" customFormat="1" x14ac:dyDescent="0.2">
      <c r="A17" s="43" t="s">
        <v>33</v>
      </c>
      <c r="B17" s="44" t="s">
        <v>20</v>
      </c>
      <c r="C17" s="46">
        <v>1134146939</v>
      </c>
      <c r="D17" s="46">
        <v>381320</v>
      </c>
      <c r="E17" s="47">
        <v>8373.17</v>
      </c>
      <c r="F17" s="47">
        <v>711.55</v>
      </c>
      <c r="G17" s="47">
        <v>946.09</v>
      </c>
      <c r="H17" s="47">
        <v>1214.77</v>
      </c>
      <c r="I17" s="48" t="s">
        <v>21</v>
      </c>
      <c r="J17" s="48">
        <v>0.14599999999999999</v>
      </c>
      <c r="K17" s="48">
        <v>5.7000000000000002E-2</v>
      </c>
      <c r="L17" s="48" t="s">
        <v>21</v>
      </c>
      <c r="M17" s="49"/>
    </row>
    <row r="18" spans="1:13" s="29" customFormat="1" x14ac:dyDescent="0.2">
      <c r="A18" s="52" t="s">
        <v>34</v>
      </c>
      <c r="B18" s="56" t="s">
        <v>24</v>
      </c>
      <c r="C18" s="54">
        <v>1326564071</v>
      </c>
      <c r="D18" s="57">
        <v>500154</v>
      </c>
      <c r="E18" s="40">
        <v>8456.9</v>
      </c>
      <c r="F18" s="40">
        <v>718.67</v>
      </c>
      <c r="G18" s="40">
        <v>955.55</v>
      </c>
      <c r="H18" s="40">
        <v>1226.92</v>
      </c>
      <c r="I18" s="41" t="s">
        <v>21</v>
      </c>
      <c r="J18" s="41">
        <v>0.16500000000000001</v>
      </c>
      <c r="K18" s="41">
        <v>6.4000000000000001E-2</v>
      </c>
      <c r="L18" s="41" t="s">
        <v>21</v>
      </c>
      <c r="M18" s="55"/>
    </row>
    <row r="19" spans="1:13" s="29" customFormat="1" x14ac:dyDescent="0.2">
      <c r="A19" s="58" t="s">
        <v>35</v>
      </c>
      <c r="B19" s="44" t="s">
        <v>27</v>
      </c>
      <c r="C19" s="46">
        <v>1013074061</v>
      </c>
      <c r="D19" s="46">
        <v>500084</v>
      </c>
      <c r="E19" s="47">
        <v>8960.7900000000009</v>
      </c>
      <c r="F19" s="47">
        <v>789.95</v>
      </c>
      <c r="G19" s="47">
        <v>1012.48</v>
      </c>
      <c r="H19" s="47">
        <v>1300.02</v>
      </c>
      <c r="I19" s="48" t="s">
        <v>21</v>
      </c>
      <c r="J19" s="48">
        <v>0.30399999999999999</v>
      </c>
      <c r="K19" s="48">
        <v>0.11899999999999999</v>
      </c>
      <c r="L19" s="47">
        <v>944.78</v>
      </c>
      <c r="M19" s="49">
        <v>0.30399999999999999</v>
      </c>
    </row>
    <row r="20" spans="1:13" s="29" customFormat="1" x14ac:dyDescent="0.2">
      <c r="A20" s="50" t="s">
        <v>36</v>
      </c>
      <c r="B20" s="51" t="s">
        <v>27</v>
      </c>
      <c r="C20" s="39">
        <v>1033174933</v>
      </c>
      <c r="D20" s="39">
        <v>500124</v>
      </c>
      <c r="E20" s="38">
        <v>9050.4</v>
      </c>
      <c r="F20" s="38">
        <v>718.67</v>
      </c>
      <c r="G20" s="38">
        <v>1022.6</v>
      </c>
      <c r="H20" s="40">
        <v>1313.02</v>
      </c>
      <c r="I20" s="41" t="s">
        <v>21</v>
      </c>
      <c r="J20" s="41">
        <v>0.26600000000000001</v>
      </c>
      <c r="K20" s="41">
        <v>0.10299999999999999</v>
      </c>
      <c r="L20" s="41" t="s">
        <v>21</v>
      </c>
      <c r="M20" s="42">
        <v>0.26300000000000001</v>
      </c>
    </row>
    <row r="21" spans="1:13" s="29" customFormat="1" x14ac:dyDescent="0.2">
      <c r="A21" s="43" t="s">
        <v>37</v>
      </c>
      <c r="B21" s="44" t="s">
        <v>24</v>
      </c>
      <c r="C21" s="46">
        <v>1053327890</v>
      </c>
      <c r="D21" s="46">
        <v>504002</v>
      </c>
      <c r="E21" s="48" t="s">
        <v>21</v>
      </c>
      <c r="F21" s="47">
        <v>829.3</v>
      </c>
      <c r="G21" s="47">
        <v>789.95</v>
      </c>
      <c r="H21" s="48" t="s">
        <v>21</v>
      </c>
      <c r="I21" s="48" t="s">
        <v>21</v>
      </c>
      <c r="J21" s="59">
        <v>0.32500000000000001</v>
      </c>
      <c r="K21" s="48" t="s">
        <v>21</v>
      </c>
      <c r="L21" s="48" t="s">
        <v>21</v>
      </c>
      <c r="M21" s="49"/>
    </row>
    <row r="22" spans="1:13" s="29" customFormat="1" x14ac:dyDescent="0.2">
      <c r="A22" s="50" t="s">
        <v>38</v>
      </c>
      <c r="B22" s="51" t="s">
        <v>39</v>
      </c>
      <c r="C22" s="39">
        <v>1508899816</v>
      </c>
      <c r="D22" s="54">
        <v>501322</v>
      </c>
      <c r="E22" s="41" t="s">
        <v>21</v>
      </c>
      <c r="F22" s="41" t="s">
        <v>21</v>
      </c>
      <c r="G22" s="40">
        <v>946.09</v>
      </c>
      <c r="H22" s="41" t="s">
        <v>21</v>
      </c>
      <c r="I22" s="41" t="s">
        <v>21</v>
      </c>
      <c r="J22" s="41" t="s">
        <v>21</v>
      </c>
      <c r="K22" s="41" t="s">
        <v>21</v>
      </c>
      <c r="L22" s="41" t="s">
        <v>21</v>
      </c>
      <c r="M22" s="42"/>
    </row>
    <row r="23" spans="1:13" s="29" customFormat="1" x14ac:dyDescent="0.2">
      <c r="A23" s="64" t="s">
        <v>40</v>
      </c>
      <c r="B23" s="44" t="s">
        <v>24</v>
      </c>
      <c r="C23" s="46">
        <v>1841231461</v>
      </c>
      <c r="D23" s="46">
        <v>500079</v>
      </c>
      <c r="E23" s="47">
        <v>9116.52</v>
      </c>
      <c r="F23" s="47">
        <v>803.68</v>
      </c>
      <c r="G23" s="47">
        <v>1030.08</v>
      </c>
      <c r="H23" s="47">
        <v>1322.61</v>
      </c>
      <c r="I23" s="48" t="s">
        <v>21</v>
      </c>
      <c r="J23" s="65">
        <v>0.187</v>
      </c>
      <c r="K23" s="65">
        <v>7.1999999999999995E-2</v>
      </c>
      <c r="L23" s="48" t="s">
        <v>21</v>
      </c>
      <c r="M23" s="49"/>
    </row>
    <row r="24" spans="1:13" s="29" customFormat="1" x14ac:dyDescent="0.2">
      <c r="A24" s="52" t="s">
        <v>41</v>
      </c>
      <c r="B24" s="53" t="s">
        <v>42</v>
      </c>
      <c r="C24" s="54">
        <v>1154378859</v>
      </c>
      <c r="D24" s="54">
        <v>500031</v>
      </c>
      <c r="E24" s="40">
        <v>12870.71</v>
      </c>
      <c r="F24" s="40">
        <v>1067.33</v>
      </c>
      <c r="G24" s="40">
        <v>1454.27</v>
      </c>
      <c r="H24" s="40">
        <v>1867.26</v>
      </c>
      <c r="I24" s="41" t="s">
        <v>21</v>
      </c>
      <c r="J24" s="60">
        <v>0.23200000000000001</v>
      </c>
      <c r="K24" s="60">
        <v>9.0999999999999998E-2</v>
      </c>
      <c r="L24" s="38">
        <v>1330.2</v>
      </c>
      <c r="M24" s="42"/>
    </row>
    <row r="25" spans="1:13" s="29" customFormat="1" x14ac:dyDescent="0.2">
      <c r="A25" s="43" t="s">
        <v>43</v>
      </c>
      <c r="B25" s="44" t="s">
        <v>20</v>
      </c>
      <c r="C25" s="46">
        <v>1619988144</v>
      </c>
      <c r="D25" s="46">
        <v>131327</v>
      </c>
      <c r="E25" s="47">
        <v>8373.17</v>
      </c>
      <c r="F25" s="47">
        <v>711.55</v>
      </c>
      <c r="G25" s="47">
        <v>946.09</v>
      </c>
      <c r="H25" s="47">
        <v>1214.77</v>
      </c>
      <c r="I25" s="48" t="s">
        <v>21</v>
      </c>
      <c r="J25" s="48">
        <v>0.14599999999999999</v>
      </c>
      <c r="K25" s="48">
        <v>5.7000000000000002E-2</v>
      </c>
      <c r="L25" s="48" t="s">
        <v>21</v>
      </c>
      <c r="M25" s="49"/>
    </row>
    <row r="26" spans="1:13" s="29" customFormat="1" x14ac:dyDescent="0.2">
      <c r="A26" s="52" t="s">
        <v>44</v>
      </c>
      <c r="B26" s="53" t="s">
        <v>24</v>
      </c>
      <c r="C26" s="54">
        <v>1861522088</v>
      </c>
      <c r="D26" s="54">
        <v>500052</v>
      </c>
      <c r="E26" s="40">
        <v>8960.7900000000009</v>
      </c>
      <c r="F26" s="40">
        <v>711.55</v>
      </c>
      <c r="G26" s="40">
        <v>1012.48</v>
      </c>
      <c r="H26" s="40">
        <v>1300.02</v>
      </c>
      <c r="I26" s="41" t="s">
        <v>21</v>
      </c>
      <c r="J26" s="41">
        <v>0.26200000000000001</v>
      </c>
      <c r="K26" s="41">
        <v>0.10299999999999999</v>
      </c>
      <c r="L26" s="41" t="s">
        <v>21</v>
      </c>
      <c r="M26" s="42"/>
    </row>
    <row r="27" spans="1:13" s="29" customFormat="1" x14ac:dyDescent="0.2">
      <c r="A27" s="43" t="s">
        <v>45</v>
      </c>
      <c r="B27" s="44" t="s">
        <v>27</v>
      </c>
      <c r="C27" s="46">
        <v>1053359729</v>
      </c>
      <c r="D27" s="46">
        <v>500064</v>
      </c>
      <c r="E27" s="47">
        <v>12400.96</v>
      </c>
      <c r="F27" s="47">
        <v>1294.1500000000001</v>
      </c>
      <c r="G27" s="47">
        <v>1401.18</v>
      </c>
      <c r="H27" s="47">
        <v>1799.11</v>
      </c>
      <c r="I27" s="48" t="s">
        <v>21</v>
      </c>
      <c r="J27" s="61">
        <v>0.38</v>
      </c>
      <c r="K27" s="59">
        <v>0.14699999999999999</v>
      </c>
      <c r="L27" s="48" t="s">
        <v>21</v>
      </c>
      <c r="M27" s="62">
        <v>0.376</v>
      </c>
    </row>
    <row r="28" spans="1:13" s="29" customFormat="1" x14ac:dyDescent="0.2">
      <c r="A28" s="50" t="s">
        <v>46</v>
      </c>
      <c r="B28" s="51" t="s">
        <v>24</v>
      </c>
      <c r="C28" s="39">
        <v>1518912609</v>
      </c>
      <c r="D28" s="39">
        <v>500039</v>
      </c>
      <c r="E28" s="38">
        <v>8883.59</v>
      </c>
      <c r="F28" s="38">
        <v>783.14</v>
      </c>
      <c r="G28" s="38">
        <v>1003.76</v>
      </c>
      <c r="H28" s="40">
        <v>1288.82</v>
      </c>
      <c r="I28" s="41" t="s">
        <v>21</v>
      </c>
      <c r="J28" s="63">
        <v>0.193</v>
      </c>
      <c r="K28" s="63">
        <v>7.4999999999999997E-2</v>
      </c>
      <c r="L28" s="41" t="s">
        <v>21</v>
      </c>
      <c r="M28" s="42"/>
    </row>
    <row r="29" spans="1:13" s="29" customFormat="1" x14ac:dyDescent="0.2">
      <c r="A29" s="58" t="s">
        <v>47</v>
      </c>
      <c r="B29" s="44" t="s">
        <v>24</v>
      </c>
      <c r="C29" s="46">
        <v>1558333682</v>
      </c>
      <c r="D29" s="46">
        <v>500011</v>
      </c>
      <c r="E29" s="47">
        <v>8960.7900000000009</v>
      </c>
      <c r="F29" s="47">
        <v>789.95</v>
      </c>
      <c r="G29" s="47">
        <v>1012.48</v>
      </c>
      <c r="H29" s="47">
        <v>1300.02</v>
      </c>
      <c r="I29" s="48" t="s">
        <v>21</v>
      </c>
      <c r="J29" s="59">
        <v>0.19400000000000001</v>
      </c>
      <c r="K29" s="61">
        <v>7.5999999999999998E-2</v>
      </c>
      <c r="L29" s="48" t="s">
        <v>21</v>
      </c>
      <c r="M29" s="49"/>
    </row>
    <row r="30" spans="1:13" s="29" customFormat="1" ht="15" x14ac:dyDescent="0.25">
      <c r="A30" s="238" t="s">
        <v>48</v>
      </c>
      <c r="B30" s="239" t="s">
        <v>24</v>
      </c>
      <c r="C30" s="240">
        <v>1932698107</v>
      </c>
      <c r="D30" s="240">
        <v>504014</v>
      </c>
      <c r="E30" s="241" t="s">
        <v>21</v>
      </c>
      <c r="F30" s="242">
        <v>923.26</v>
      </c>
      <c r="G30" s="242">
        <v>908.62</v>
      </c>
      <c r="H30" s="241" t="s">
        <v>21</v>
      </c>
      <c r="I30" s="241" t="s">
        <v>21</v>
      </c>
      <c r="J30" s="241">
        <v>0.26700000000000002</v>
      </c>
      <c r="K30" s="241" t="s">
        <v>21</v>
      </c>
      <c r="L30" s="241" t="s">
        <v>21</v>
      </c>
      <c r="M30" s="243"/>
    </row>
    <row r="31" spans="1:13" s="29" customFormat="1" x14ac:dyDescent="0.2">
      <c r="A31" s="236" t="s">
        <v>49</v>
      </c>
      <c r="B31" s="44" t="s">
        <v>27</v>
      </c>
      <c r="C31" s="46">
        <v>1710913140</v>
      </c>
      <c r="D31" s="46">
        <v>500007</v>
      </c>
      <c r="E31" s="47">
        <v>9050.4</v>
      </c>
      <c r="F31" s="47">
        <v>718.67</v>
      </c>
      <c r="G31" s="47">
        <v>1022.6</v>
      </c>
      <c r="H31" s="47">
        <v>1313.02</v>
      </c>
      <c r="I31" s="48" t="s">
        <v>21</v>
      </c>
      <c r="J31" s="65">
        <v>0.38400000000000001</v>
      </c>
      <c r="K31" s="65">
        <v>0.14899999999999999</v>
      </c>
      <c r="L31" s="48" t="s">
        <v>21</v>
      </c>
      <c r="M31" s="282">
        <v>0.38</v>
      </c>
    </row>
    <row r="32" spans="1:13" s="29" customFormat="1" x14ac:dyDescent="0.2">
      <c r="A32" s="52" t="s">
        <v>50</v>
      </c>
      <c r="B32" s="53" t="s">
        <v>24</v>
      </c>
      <c r="C32" s="54">
        <v>1972507580</v>
      </c>
      <c r="D32" s="54">
        <v>500058</v>
      </c>
      <c r="E32" s="40">
        <v>8456.9</v>
      </c>
      <c r="F32" s="40">
        <v>745.53</v>
      </c>
      <c r="G32" s="40">
        <v>955.55</v>
      </c>
      <c r="H32" s="40">
        <v>1226.92</v>
      </c>
      <c r="I32" s="41" t="s">
        <v>21</v>
      </c>
      <c r="J32" s="41">
        <v>0.28499999999999998</v>
      </c>
      <c r="K32" s="41">
        <v>0.11</v>
      </c>
      <c r="L32" s="41" t="s">
        <v>21</v>
      </c>
      <c r="M32" s="55"/>
    </row>
    <row r="33" spans="1:235" s="29" customFormat="1" x14ac:dyDescent="0.2">
      <c r="A33" s="43" t="s">
        <v>51</v>
      </c>
      <c r="B33" s="44" t="s">
        <v>52</v>
      </c>
      <c r="C33" s="46">
        <v>1578632568</v>
      </c>
      <c r="D33" s="46">
        <v>502002</v>
      </c>
      <c r="E33" s="48" t="s">
        <v>21</v>
      </c>
      <c r="F33" s="48" t="s">
        <v>21</v>
      </c>
      <c r="G33" s="48" t="s">
        <v>21</v>
      </c>
      <c r="H33" s="48" t="s">
        <v>21</v>
      </c>
      <c r="I33" s="48" t="s">
        <v>21</v>
      </c>
      <c r="J33" s="59">
        <v>0.28199999999999997</v>
      </c>
      <c r="K33" s="48" t="s">
        <v>21</v>
      </c>
      <c r="L33" s="48" t="s">
        <v>21</v>
      </c>
      <c r="M33" s="49"/>
    </row>
    <row r="34" spans="1:235" s="29" customFormat="1" x14ac:dyDescent="0.2">
      <c r="A34" s="52" t="s">
        <v>53</v>
      </c>
      <c r="B34" s="53" t="s">
        <v>39</v>
      </c>
      <c r="C34" s="54">
        <v>1386689487</v>
      </c>
      <c r="D34" s="54">
        <v>501316</v>
      </c>
      <c r="E34" s="41" t="s">
        <v>21</v>
      </c>
      <c r="F34" s="41" t="s">
        <v>21</v>
      </c>
      <c r="G34" s="40">
        <v>946.09</v>
      </c>
      <c r="H34" s="41" t="s">
        <v>21</v>
      </c>
      <c r="I34" s="41" t="s">
        <v>21</v>
      </c>
      <c r="J34" s="41" t="s">
        <v>21</v>
      </c>
      <c r="K34" s="41" t="s">
        <v>21</v>
      </c>
      <c r="L34" s="41" t="s">
        <v>21</v>
      </c>
      <c r="M34" s="42"/>
    </row>
    <row r="35" spans="1:235" s="29" customFormat="1" ht="12.75" customHeight="1" x14ac:dyDescent="0.2">
      <c r="A35" s="43" t="s">
        <v>54</v>
      </c>
      <c r="B35" s="44" t="s">
        <v>20</v>
      </c>
      <c r="C35" s="45">
        <v>1992798409</v>
      </c>
      <c r="D35" s="46">
        <v>130049</v>
      </c>
      <c r="E35" s="47">
        <v>8373.17</v>
      </c>
      <c r="F35" s="47">
        <v>711.55</v>
      </c>
      <c r="G35" s="47">
        <v>946.09</v>
      </c>
      <c r="H35" s="47">
        <v>1214.77</v>
      </c>
      <c r="I35" s="48" t="s">
        <v>21</v>
      </c>
      <c r="J35" s="48">
        <v>0.14599999999999999</v>
      </c>
      <c r="K35" s="48">
        <v>5.7000000000000002E-2</v>
      </c>
      <c r="L35" s="48" t="s">
        <v>21</v>
      </c>
      <c r="M35" s="49"/>
    </row>
    <row r="36" spans="1:235" s="29" customFormat="1" x14ac:dyDescent="0.2">
      <c r="A36" s="52" t="s">
        <v>55</v>
      </c>
      <c r="B36" s="53" t="s">
        <v>56</v>
      </c>
      <c r="C36" s="54">
        <v>1831112358</v>
      </c>
      <c r="D36" s="54">
        <v>380007</v>
      </c>
      <c r="E36" s="40">
        <v>9583.16</v>
      </c>
      <c r="F36" s="40">
        <v>844.81</v>
      </c>
      <c r="G36" s="40">
        <v>1082.8</v>
      </c>
      <c r="H36" s="40">
        <v>1390.31</v>
      </c>
      <c r="I36" s="41" t="s">
        <v>21</v>
      </c>
      <c r="J36" s="41">
        <v>0.36699999999999999</v>
      </c>
      <c r="K36" s="41">
        <v>0.14399999999999999</v>
      </c>
      <c r="L36" s="41" t="s">
        <v>21</v>
      </c>
      <c r="M36" s="42"/>
    </row>
    <row r="37" spans="1:235" s="29" customFormat="1" x14ac:dyDescent="0.2">
      <c r="A37" s="43" t="s">
        <v>57</v>
      </c>
      <c r="B37" s="44" t="s">
        <v>20</v>
      </c>
      <c r="C37" s="45">
        <v>1780608216</v>
      </c>
      <c r="D37" s="46">
        <v>380017</v>
      </c>
      <c r="E37" s="47">
        <v>8373.17</v>
      </c>
      <c r="F37" s="47">
        <v>711.55</v>
      </c>
      <c r="G37" s="47">
        <v>946.09</v>
      </c>
      <c r="H37" s="47">
        <v>1214.77</v>
      </c>
      <c r="I37" s="48" t="s">
        <v>21</v>
      </c>
      <c r="J37" s="48">
        <v>0.14599999999999999</v>
      </c>
      <c r="K37" s="48">
        <v>5.7000000000000002E-2</v>
      </c>
      <c r="L37" s="48" t="s">
        <v>21</v>
      </c>
      <c r="M37" s="49"/>
    </row>
    <row r="38" spans="1:235" s="30" customFormat="1" x14ac:dyDescent="0.2">
      <c r="A38" s="52" t="s">
        <v>58</v>
      </c>
      <c r="B38" s="53" t="s">
        <v>24</v>
      </c>
      <c r="C38" s="54">
        <v>1700809829</v>
      </c>
      <c r="D38" s="54">
        <v>500150</v>
      </c>
      <c r="E38" s="40">
        <v>8856.86</v>
      </c>
      <c r="F38" s="40">
        <v>780.79</v>
      </c>
      <c r="G38" s="40">
        <v>1000.74</v>
      </c>
      <c r="H38" s="40">
        <v>1284.94</v>
      </c>
      <c r="I38" s="41" t="s">
        <v>21</v>
      </c>
      <c r="J38" s="41">
        <v>0.28599999999999998</v>
      </c>
      <c r="K38" s="41">
        <v>0.112</v>
      </c>
      <c r="L38" s="41" t="s">
        <v>21</v>
      </c>
      <c r="M38" s="42"/>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row>
    <row r="39" spans="1:235" s="29" customFormat="1" x14ac:dyDescent="0.2">
      <c r="A39" s="43" t="s">
        <v>59</v>
      </c>
      <c r="B39" s="44" t="s">
        <v>24</v>
      </c>
      <c r="C39" s="46">
        <v>1548342181</v>
      </c>
      <c r="D39" s="46">
        <v>504008</v>
      </c>
      <c r="E39" s="48" t="s">
        <v>21</v>
      </c>
      <c r="F39" s="47">
        <v>829.3</v>
      </c>
      <c r="G39" s="47">
        <v>738.15</v>
      </c>
      <c r="H39" s="48" t="s">
        <v>21</v>
      </c>
      <c r="I39" s="48" t="s">
        <v>21</v>
      </c>
      <c r="J39" s="59">
        <v>0.33900000000000002</v>
      </c>
      <c r="K39" s="48">
        <v>0</v>
      </c>
      <c r="L39" s="48" t="s">
        <v>21</v>
      </c>
      <c r="M39" s="49"/>
    </row>
    <row r="40" spans="1:235" s="29" customFormat="1" x14ac:dyDescent="0.2">
      <c r="A40" s="50" t="s">
        <v>60</v>
      </c>
      <c r="B40" s="51" t="s">
        <v>61</v>
      </c>
      <c r="C40" s="39">
        <v>1497817654</v>
      </c>
      <c r="D40" s="39">
        <v>501337</v>
      </c>
      <c r="E40" s="41" t="s">
        <v>21</v>
      </c>
      <c r="F40" s="41" t="s">
        <v>21</v>
      </c>
      <c r="G40" s="41" t="s">
        <v>21</v>
      </c>
      <c r="H40" s="40">
        <v>1214.77</v>
      </c>
      <c r="I40" s="41" t="s">
        <v>21</v>
      </c>
      <c r="J40" s="66">
        <v>0.311</v>
      </c>
      <c r="K40" s="41" t="s">
        <v>21</v>
      </c>
      <c r="L40" s="41" t="s">
        <v>21</v>
      </c>
      <c r="M40" s="55"/>
    </row>
    <row r="41" spans="1:235" s="29" customFormat="1" x14ac:dyDescent="0.2">
      <c r="A41" s="43" t="s">
        <v>62</v>
      </c>
      <c r="B41" s="44" t="s">
        <v>63</v>
      </c>
      <c r="C41" s="46">
        <v>1841390077</v>
      </c>
      <c r="D41" s="46" t="s">
        <v>64</v>
      </c>
      <c r="E41" s="48" t="s">
        <v>21</v>
      </c>
      <c r="F41" s="48" t="s">
        <v>21</v>
      </c>
      <c r="G41" s="48" t="s">
        <v>21</v>
      </c>
      <c r="H41" s="48" t="s">
        <v>21</v>
      </c>
      <c r="I41" s="48" t="s">
        <v>21</v>
      </c>
      <c r="J41" s="48">
        <v>0.26200000000000001</v>
      </c>
      <c r="K41" s="48">
        <v>0.10299999999999999</v>
      </c>
      <c r="L41" s="48" t="s">
        <v>21</v>
      </c>
      <c r="M41" s="49"/>
    </row>
    <row r="42" spans="1:235" s="30" customFormat="1" x14ac:dyDescent="0.2">
      <c r="A42" s="236" t="s">
        <v>65</v>
      </c>
      <c r="B42" s="53" t="s">
        <v>24</v>
      </c>
      <c r="C42" s="54">
        <v>1306952726</v>
      </c>
      <c r="D42" s="54">
        <v>503301</v>
      </c>
      <c r="E42" s="40">
        <v>9504.51</v>
      </c>
      <c r="F42" s="40">
        <v>837.88</v>
      </c>
      <c r="G42" s="40">
        <v>1073.9100000000001</v>
      </c>
      <c r="H42" s="40">
        <v>1378.9</v>
      </c>
      <c r="I42" s="41" t="s">
        <v>21</v>
      </c>
      <c r="J42" s="65">
        <v>0.29099999999999998</v>
      </c>
      <c r="K42" s="65">
        <v>0.113</v>
      </c>
      <c r="L42" s="41" t="s">
        <v>21</v>
      </c>
      <c r="M42" s="55"/>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row>
    <row r="43" spans="1:235" s="29" customFormat="1" x14ac:dyDescent="0.2">
      <c r="A43" s="43" t="s">
        <v>66</v>
      </c>
      <c r="B43" s="44" t="s">
        <v>20</v>
      </c>
      <c r="C43" s="46">
        <v>1306842752</v>
      </c>
      <c r="D43" s="46">
        <v>380001</v>
      </c>
      <c r="E43" s="47">
        <v>8373.17</v>
      </c>
      <c r="F43" s="47">
        <v>711.55</v>
      </c>
      <c r="G43" s="47">
        <v>946.09</v>
      </c>
      <c r="H43" s="47">
        <v>1214.77</v>
      </c>
      <c r="I43" s="48" t="s">
        <v>21</v>
      </c>
      <c r="J43" s="48">
        <v>0.14599999999999999</v>
      </c>
      <c r="K43" s="48">
        <v>5.7000000000000002E-2</v>
      </c>
      <c r="L43" s="48" t="s">
        <v>21</v>
      </c>
      <c r="M43" s="49"/>
    </row>
    <row r="44" spans="1:235" s="29" customFormat="1" x14ac:dyDescent="0.2">
      <c r="A44" s="50" t="s">
        <v>67</v>
      </c>
      <c r="B44" s="51" t="s">
        <v>39</v>
      </c>
      <c r="C44" s="39">
        <v>1255387403</v>
      </c>
      <c r="D44" s="54">
        <v>501328</v>
      </c>
      <c r="E44" s="41" t="s">
        <v>21</v>
      </c>
      <c r="F44" s="41" t="s">
        <v>21</v>
      </c>
      <c r="G44" s="40">
        <v>946.09</v>
      </c>
      <c r="H44" s="41" t="s">
        <v>21</v>
      </c>
      <c r="I44" s="41" t="s">
        <v>21</v>
      </c>
      <c r="J44" s="41" t="s">
        <v>21</v>
      </c>
      <c r="K44" s="41" t="s">
        <v>21</v>
      </c>
      <c r="L44" s="41" t="s">
        <v>21</v>
      </c>
      <c r="M44" s="55"/>
    </row>
    <row r="45" spans="1:235" s="29" customFormat="1" x14ac:dyDescent="0.2">
      <c r="A45" s="64" t="s">
        <v>68</v>
      </c>
      <c r="B45" s="44" t="s">
        <v>24</v>
      </c>
      <c r="C45" s="46">
        <v>1255327201</v>
      </c>
      <c r="D45" s="46">
        <v>500015</v>
      </c>
      <c r="E45" s="47">
        <v>9050.4</v>
      </c>
      <c r="F45" s="47">
        <v>1080.18</v>
      </c>
      <c r="G45" s="47">
        <v>1022.6</v>
      </c>
      <c r="H45" s="47">
        <v>1313.02</v>
      </c>
      <c r="I45" s="48" t="s">
        <v>21</v>
      </c>
      <c r="J45" s="65">
        <v>0.20200000000000001</v>
      </c>
      <c r="K45" s="65">
        <v>7.8E-2</v>
      </c>
      <c r="L45" s="48" t="s">
        <v>21</v>
      </c>
      <c r="M45" s="49"/>
    </row>
    <row r="46" spans="1:235" s="29" customFormat="1" x14ac:dyDescent="0.2">
      <c r="A46" s="68" t="s">
        <v>69</v>
      </c>
      <c r="B46" s="53" t="s">
        <v>24</v>
      </c>
      <c r="C46" s="54">
        <v>1356528269</v>
      </c>
      <c r="D46" s="54">
        <v>500044</v>
      </c>
      <c r="E46" s="40">
        <v>8950.75</v>
      </c>
      <c r="F46" s="40">
        <v>789.06</v>
      </c>
      <c r="G46" s="40">
        <v>1011.35</v>
      </c>
      <c r="H46" s="40">
        <v>1298.56</v>
      </c>
      <c r="I46" s="41" t="s">
        <v>21</v>
      </c>
      <c r="J46" s="41">
        <v>0.183</v>
      </c>
      <c r="K46" s="41">
        <v>7.1999999999999995E-2</v>
      </c>
      <c r="L46" s="41" t="s">
        <v>21</v>
      </c>
      <c r="M46" s="42"/>
    </row>
    <row r="47" spans="1:235" s="29" customFormat="1" x14ac:dyDescent="0.2">
      <c r="A47" s="64" t="s">
        <v>70</v>
      </c>
      <c r="B47" s="44" t="s">
        <v>24</v>
      </c>
      <c r="C47" s="46">
        <v>1366556227</v>
      </c>
      <c r="D47" s="46">
        <v>500129</v>
      </c>
      <c r="E47" s="47">
        <v>9440.0499999999993</v>
      </c>
      <c r="F47" s="47">
        <v>1907.52</v>
      </c>
      <c r="G47" s="47">
        <v>1066.6300000000001</v>
      </c>
      <c r="H47" s="47">
        <v>1369.55</v>
      </c>
      <c r="I47" s="48" t="s">
        <v>21</v>
      </c>
      <c r="J47" s="65">
        <v>0.17899999999999999</v>
      </c>
      <c r="K47" s="65">
        <v>6.9000000000000006E-2</v>
      </c>
      <c r="L47" s="48" t="s">
        <v>21</v>
      </c>
      <c r="M47" s="49"/>
    </row>
    <row r="48" spans="1:235" s="30" customFormat="1" x14ac:dyDescent="0.2">
      <c r="A48" s="69" t="s">
        <v>71</v>
      </c>
      <c r="B48" s="51" t="s">
        <v>24</v>
      </c>
      <c r="C48" s="39">
        <v>1538345251</v>
      </c>
      <c r="D48" s="39">
        <v>500119</v>
      </c>
      <c r="E48" s="38">
        <v>8647</v>
      </c>
      <c r="F48" s="38">
        <v>711.55</v>
      </c>
      <c r="G48" s="38">
        <v>977.03</v>
      </c>
      <c r="H48" s="40">
        <v>1254.49</v>
      </c>
      <c r="I48" s="41" t="s">
        <v>21</v>
      </c>
      <c r="J48" s="41">
        <v>0.152</v>
      </c>
      <c r="K48" s="41">
        <v>0.06</v>
      </c>
      <c r="L48" s="41" t="s">
        <v>21</v>
      </c>
      <c r="M48" s="55"/>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29"/>
      <c r="GJ48" s="29"/>
      <c r="GK48" s="29"/>
      <c r="GL48" s="29"/>
      <c r="GM48" s="29"/>
      <c r="GN48" s="29"/>
      <c r="GO48" s="29"/>
      <c r="GP48" s="29"/>
      <c r="GQ48" s="29"/>
      <c r="GR48" s="29"/>
      <c r="GS48" s="29"/>
      <c r="GT48" s="29"/>
      <c r="GU48" s="29"/>
      <c r="GV48" s="29"/>
      <c r="GW48" s="29"/>
      <c r="GX48" s="29"/>
      <c r="GY48" s="29"/>
      <c r="GZ48" s="29"/>
      <c r="HA48" s="29"/>
      <c r="HB48" s="29"/>
      <c r="HC48" s="29"/>
      <c r="HD48" s="29"/>
      <c r="HE48" s="29"/>
      <c r="HF48" s="29"/>
      <c r="HG48" s="29"/>
      <c r="HH48" s="29"/>
      <c r="HI48" s="29"/>
      <c r="HJ48" s="29"/>
      <c r="HK48" s="29"/>
      <c r="HL48" s="29"/>
      <c r="HM48" s="29"/>
      <c r="HN48" s="29"/>
      <c r="HO48" s="29"/>
      <c r="HP48" s="29"/>
      <c r="HQ48" s="29"/>
      <c r="HR48" s="29"/>
      <c r="HS48" s="29"/>
      <c r="HT48" s="29"/>
      <c r="HU48" s="29"/>
      <c r="HV48" s="29"/>
      <c r="HW48" s="29"/>
      <c r="HX48" s="29"/>
      <c r="HY48" s="29"/>
      <c r="HZ48" s="29"/>
      <c r="IA48" s="29"/>
    </row>
    <row r="49" spans="1:341" s="72" customFormat="1" x14ac:dyDescent="0.2">
      <c r="A49" s="43" t="s">
        <v>72</v>
      </c>
      <c r="B49" s="44" t="s">
        <v>24</v>
      </c>
      <c r="C49" s="46">
        <v>1184764227</v>
      </c>
      <c r="D49" s="46">
        <v>504009</v>
      </c>
      <c r="E49" s="48" t="s">
        <v>21</v>
      </c>
      <c r="F49" s="70">
        <v>829.3</v>
      </c>
      <c r="G49" s="70">
        <v>789.95</v>
      </c>
      <c r="H49" s="48" t="s">
        <v>21</v>
      </c>
      <c r="I49" s="48" t="s">
        <v>21</v>
      </c>
      <c r="J49" s="71">
        <v>0.6</v>
      </c>
      <c r="K49" s="48" t="s">
        <v>21</v>
      </c>
      <c r="L49" s="48" t="s">
        <v>21</v>
      </c>
      <c r="M49" s="4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29"/>
      <c r="ET49" s="29"/>
      <c r="EU49" s="29"/>
      <c r="EV49" s="29"/>
      <c r="EW49" s="29"/>
      <c r="EX49" s="29"/>
      <c r="EY49" s="29"/>
      <c r="EZ49" s="29"/>
      <c r="FA49" s="29"/>
      <c r="FB49" s="29"/>
      <c r="FC49" s="29"/>
      <c r="FD49" s="29"/>
      <c r="FE49" s="29"/>
      <c r="FF49" s="29"/>
      <c r="FG49" s="29"/>
      <c r="FH49" s="29"/>
      <c r="FI49" s="29"/>
      <c r="FJ49" s="29"/>
      <c r="FK49" s="29"/>
      <c r="FL49" s="29"/>
      <c r="FM49" s="29"/>
      <c r="FN49" s="29"/>
      <c r="FO49" s="29"/>
      <c r="FP49" s="29"/>
      <c r="FQ49" s="29"/>
      <c r="FR49" s="29"/>
      <c r="FS49" s="29"/>
      <c r="FT49" s="29"/>
      <c r="FU49" s="29"/>
      <c r="FV49" s="29"/>
      <c r="FW49" s="29"/>
      <c r="FX49" s="29"/>
      <c r="FY49" s="29"/>
      <c r="FZ49" s="29"/>
      <c r="GA49" s="29"/>
      <c r="GB49" s="29"/>
      <c r="GC49" s="29"/>
      <c r="GD49" s="29"/>
      <c r="GE49" s="29"/>
      <c r="GF49" s="29"/>
      <c r="GG49" s="29"/>
      <c r="GH49" s="29"/>
      <c r="GI49" s="29"/>
      <c r="GJ49" s="29"/>
      <c r="GK49" s="29"/>
      <c r="GL49" s="29"/>
      <c r="GM49" s="29"/>
      <c r="GN49" s="29"/>
      <c r="GO49" s="29"/>
      <c r="GP49" s="29"/>
      <c r="GQ49" s="29"/>
      <c r="GR49" s="29"/>
      <c r="GS49" s="29"/>
      <c r="GT49" s="29"/>
      <c r="GU49" s="29"/>
      <c r="GV49" s="29"/>
      <c r="GW49" s="29"/>
      <c r="GX49" s="29"/>
      <c r="GY49" s="29"/>
      <c r="GZ49" s="29"/>
      <c r="HA49" s="29"/>
      <c r="HB49" s="29"/>
      <c r="HC49" s="29"/>
      <c r="HD49" s="29"/>
      <c r="HE49" s="29"/>
      <c r="HF49" s="29"/>
      <c r="HG49" s="29"/>
      <c r="HH49" s="29"/>
      <c r="HI49" s="29"/>
      <c r="HJ49" s="29"/>
      <c r="HK49" s="29"/>
      <c r="HL49" s="29"/>
      <c r="HM49" s="29"/>
      <c r="HN49" s="29"/>
      <c r="HO49" s="29"/>
      <c r="HP49" s="29"/>
      <c r="HQ49" s="29"/>
      <c r="HR49" s="29"/>
      <c r="HS49" s="29"/>
      <c r="HT49" s="29"/>
      <c r="HU49" s="29"/>
      <c r="HV49" s="29"/>
      <c r="HW49" s="29"/>
      <c r="HX49" s="29"/>
      <c r="HY49" s="29"/>
      <c r="HZ49" s="29"/>
      <c r="IA49" s="29"/>
      <c r="IB49" s="29"/>
      <c r="IC49" s="29"/>
      <c r="ID49" s="29"/>
      <c r="IE49" s="29"/>
      <c r="IF49" s="29"/>
      <c r="IG49" s="29"/>
      <c r="IH49" s="29"/>
      <c r="II49" s="29"/>
      <c r="IJ49" s="29"/>
      <c r="IK49" s="29"/>
      <c r="IL49" s="29"/>
      <c r="IM49" s="29"/>
      <c r="IN49" s="29"/>
      <c r="IO49" s="29"/>
      <c r="IP49" s="29"/>
      <c r="IQ49" s="29"/>
      <c r="IR49" s="29"/>
      <c r="IS49" s="29"/>
      <c r="IT49" s="29"/>
      <c r="IU49" s="29"/>
      <c r="IV49" s="29"/>
      <c r="IW49" s="29"/>
      <c r="IX49" s="29"/>
      <c r="IY49" s="29"/>
      <c r="IZ49" s="29"/>
      <c r="JA49" s="29"/>
      <c r="JB49" s="29"/>
      <c r="JC49" s="29"/>
      <c r="JD49" s="29"/>
      <c r="JE49" s="29"/>
      <c r="JF49" s="29"/>
      <c r="JG49" s="29"/>
      <c r="JH49" s="29"/>
      <c r="JI49" s="29"/>
      <c r="JJ49" s="29"/>
      <c r="JK49" s="29"/>
      <c r="JL49" s="29"/>
      <c r="JM49" s="29"/>
      <c r="JN49" s="29"/>
      <c r="JO49" s="29"/>
      <c r="JP49" s="29"/>
      <c r="JQ49" s="29"/>
      <c r="JR49" s="29"/>
      <c r="JS49" s="29"/>
      <c r="JT49" s="29"/>
      <c r="JU49" s="29"/>
      <c r="JV49" s="29"/>
      <c r="JW49" s="29"/>
      <c r="JX49" s="29"/>
      <c r="JY49" s="29"/>
      <c r="JZ49" s="29"/>
      <c r="KA49" s="29"/>
      <c r="KB49" s="29"/>
      <c r="KC49" s="29"/>
      <c r="KD49" s="29"/>
      <c r="KE49" s="29"/>
      <c r="KF49" s="29"/>
      <c r="KG49" s="29"/>
      <c r="KH49" s="29"/>
      <c r="KI49" s="29"/>
      <c r="KJ49" s="29"/>
      <c r="KK49" s="29"/>
      <c r="KL49" s="29"/>
      <c r="KM49" s="29"/>
      <c r="KN49" s="29"/>
      <c r="KO49" s="29"/>
      <c r="KP49" s="29"/>
      <c r="KQ49" s="29"/>
      <c r="KR49" s="29"/>
      <c r="KS49" s="29"/>
      <c r="KT49" s="29"/>
      <c r="KU49" s="29"/>
      <c r="KV49" s="29"/>
      <c r="KW49" s="29"/>
      <c r="KX49" s="29"/>
      <c r="KY49" s="29"/>
      <c r="KZ49" s="29"/>
      <c r="LA49" s="29"/>
      <c r="LB49" s="29"/>
      <c r="LC49" s="29"/>
      <c r="LD49" s="29"/>
      <c r="LE49" s="29"/>
      <c r="LF49" s="29"/>
      <c r="LG49" s="29"/>
      <c r="LH49" s="29"/>
      <c r="LI49" s="29"/>
      <c r="LJ49" s="29"/>
      <c r="LK49" s="29"/>
      <c r="LL49" s="29"/>
      <c r="LM49" s="29"/>
      <c r="LN49" s="29"/>
      <c r="LO49" s="29"/>
      <c r="LP49" s="29"/>
      <c r="LQ49" s="29"/>
      <c r="LR49" s="29"/>
      <c r="LS49" s="29"/>
      <c r="LT49" s="29"/>
      <c r="LU49" s="29"/>
      <c r="LV49" s="29"/>
      <c r="LW49" s="29"/>
      <c r="LX49" s="29"/>
      <c r="LY49" s="29"/>
      <c r="LZ49" s="29"/>
      <c r="MA49" s="29"/>
      <c r="MB49" s="29"/>
      <c r="MC49" s="29"/>
    </row>
    <row r="50" spans="1:341" s="30" customFormat="1" x14ac:dyDescent="0.2">
      <c r="A50" s="52" t="s">
        <v>73</v>
      </c>
      <c r="B50" s="53" t="s">
        <v>39</v>
      </c>
      <c r="C50" s="54">
        <v>1780778423</v>
      </c>
      <c r="D50" s="54">
        <v>501310</v>
      </c>
      <c r="E50" s="41" t="s">
        <v>21</v>
      </c>
      <c r="F50" s="41" t="s">
        <v>21</v>
      </c>
      <c r="G50" s="40">
        <v>946.09</v>
      </c>
      <c r="H50" s="41" t="s">
        <v>21</v>
      </c>
      <c r="I50" s="41" t="s">
        <v>21</v>
      </c>
      <c r="J50" s="41" t="s">
        <v>21</v>
      </c>
      <c r="K50" s="41" t="s">
        <v>21</v>
      </c>
      <c r="L50" s="41" t="s">
        <v>21</v>
      </c>
      <c r="M50" s="55"/>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c r="EP50" s="29"/>
      <c r="EQ50" s="29"/>
      <c r="ER50" s="29"/>
      <c r="ES50" s="29"/>
      <c r="ET50" s="29"/>
      <c r="EU50" s="29"/>
      <c r="EV50" s="29"/>
      <c r="EW50" s="29"/>
      <c r="EX50" s="29"/>
      <c r="EY50" s="29"/>
      <c r="EZ50" s="29"/>
      <c r="FA50" s="29"/>
      <c r="FB50" s="29"/>
      <c r="FC50" s="29"/>
      <c r="FD50" s="29"/>
      <c r="FE50" s="29"/>
      <c r="FF50" s="29"/>
      <c r="FG50" s="29"/>
      <c r="FH50" s="29"/>
      <c r="FI50" s="29"/>
      <c r="FJ50" s="29"/>
      <c r="FK50" s="29"/>
      <c r="FL50" s="29"/>
      <c r="FM50" s="29"/>
      <c r="FN50" s="29"/>
      <c r="FO50" s="29"/>
      <c r="FP50" s="29"/>
      <c r="FQ50" s="29"/>
      <c r="FR50" s="29"/>
      <c r="FS50" s="29"/>
      <c r="FT50" s="29"/>
      <c r="FU50" s="29"/>
      <c r="FV50" s="29"/>
      <c r="FW50" s="29"/>
      <c r="FX50" s="29"/>
      <c r="FY50" s="29"/>
      <c r="FZ50" s="29"/>
      <c r="GA50" s="29"/>
      <c r="GB50" s="29"/>
      <c r="GC50" s="29"/>
      <c r="GD50" s="29"/>
      <c r="GE50" s="29"/>
      <c r="GF50" s="29"/>
      <c r="GG50" s="29"/>
      <c r="GH50" s="29"/>
      <c r="GI50" s="29"/>
      <c r="GJ50" s="29"/>
      <c r="GK50" s="29"/>
      <c r="GL50" s="29"/>
      <c r="GM50" s="29"/>
      <c r="GN50" s="29"/>
      <c r="GO50" s="29"/>
      <c r="GP50" s="29"/>
      <c r="GQ50" s="29"/>
      <c r="GR50" s="29"/>
      <c r="GS50" s="29"/>
      <c r="GT50" s="29"/>
      <c r="GU50" s="29"/>
      <c r="GV50" s="29"/>
      <c r="GW50" s="29"/>
      <c r="GX50" s="29"/>
      <c r="GY50" s="29"/>
      <c r="GZ50" s="29"/>
      <c r="HA50" s="29"/>
      <c r="HB50" s="29"/>
      <c r="HC50" s="29"/>
      <c r="HD50" s="29"/>
      <c r="HE50" s="29"/>
      <c r="HF50" s="29"/>
      <c r="HG50" s="29"/>
      <c r="HH50" s="29"/>
      <c r="HI50" s="29"/>
      <c r="HJ50" s="29"/>
      <c r="HK50" s="29"/>
      <c r="HL50" s="29"/>
      <c r="HM50" s="29"/>
      <c r="HN50" s="29"/>
      <c r="HO50" s="29"/>
      <c r="HP50" s="29"/>
      <c r="HQ50" s="29"/>
      <c r="HR50" s="29"/>
      <c r="HS50" s="29"/>
      <c r="HT50" s="29"/>
      <c r="HU50" s="29"/>
      <c r="HV50" s="29"/>
      <c r="HW50" s="29"/>
      <c r="HX50" s="29"/>
      <c r="HY50" s="29"/>
      <c r="HZ50" s="29"/>
      <c r="IA50" s="29"/>
    </row>
    <row r="51" spans="1:341" s="29" customFormat="1" x14ac:dyDescent="0.2">
      <c r="A51" s="43" t="s">
        <v>74</v>
      </c>
      <c r="B51" s="44" t="s">
        <v>39</v>
      </c>
      <c r="C51" s="46">
        <v>1164580700</v>
      </c>
      <c r="D51" s="46">
        <v>501321</v>
      </c>
      <c r="E51" s="48" t="s">
        <v>21</v>
      </c>
      <c r="F51" s="48" t="s">
        <v>21</v>
      </c>
      <c r="G51" s="47">
        <v>946.09</v>
      </c>
      <c r="H51" s="48" t="s">
        <v>21</v>
      </c>
      <c r="I51" s="48" t="s">
        <v>21</v>
      </c>
      <c r="J51" s="48" t="s">
        <v>21</v>
      </c>
      <c r="K51" s="48" t="s">
        <v>21</v>
      </c>
      <c r="L51" s="48" t="s">
        <v>21</v>
      </c>
      <c r="M51" s="49"/>
    </row>
    <row r="52" spans="1:341" s="30" customFormat="1" x14ac:dyDescent="0.2">
      <c r="A52" s="52" t="s">
        <v>75</v>
      </c>
      <c r="B52" s="53" t="s">
        <v>76</v>
      </c>
      <c r="C52" s="54">
        <v>1023079092</v>
      </c>
      <c r="D52" s="54">
        <v>132001</v>
      </c>
      <c r="E52" s="41" t="s">
        <v>21</v>
      </c>
      <c r="F52" s="41" t="s">
        <v>21</v>
      </c>
      <c r="G52" s="40" t="s">
        <v>21</v>
      </c>
      <c r="H52" s="41" t="s">
        <v>21</v>
      </c>
      <c r="I52" s="41" t="s">
        <v>21</v>
      </c>
      <c r="J52" s="41">
        <v>0.14599999999999999</v>
      </c>
      <c r="K52" s="41" t="s">
        <v>21</v>
      </c>
      <c r="L52" s="41" t="s">
        <v>21</v>
      </c>
      <c r="M52" s="55"/>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c r="EP52" s="29"/>
      <c r="EQ52" s="29"/>
      <c r="ER52" s="29"/>
      <c r="ES52" s="29"/>
      <c r="ET52" s="29"/>
      <c r="EU52" s="29"/>
      <c r="EV52" s="29"/>
      <c r="EW52" s="29"/>
      <c r="EX52" s="29"/>
      <c r="EY52" s="29"/>
      <c r="EZ52" s="29"/>
      <c r="FA52" s="29"/>
      <c r="FB52" s="29"/>
      <c r="FC52" s="29"/>
      <c r="FD52" s="29"/>
      <c r="FE52" s="29"/>
      <c r="FF52" s="29"/>
      <c r="FG52" s="29"/>
      <c r="FH52" s="29"/>
      <c r="FI52" s="29"/>
      <c r="FJ52" s="29"/>
      <c r="FK52" s="29"/>
      <c r="FL52" s="29"/>
      <c r="FM52" s="29"/>
      <c r="FN52" s="29"/>
      <c r="FO52" s="29"/>
      <c r="FP52" s="29"/>
      <c r="FQ52" s="29"/>
      <c r="FR52" s="29"/>
      <c r="FS52" s="29"/>
      <c r="FT52" s="29"/>
      <c r="FU52" s="29"/>
      <c r="FV52" s="29"/>
      <c r="FW52" s="29"/>
      <c r="FX52" s="29"/>
      <c r="FY52" s="29"/>
      <c r="FZ52" s="29"/>
      <c r="GA52" s="29"/>
      <c r="GB52" s="29"/>
      <c r="GC52" s="29"/>
      <c r="GD52" s="29"/>
      <c r="GE52" s="29"/>
      <c r="GF52" s="29"/>
      <c r="GG52" s="29"/>
      <c r="GH52" s="29"/>
      <c r="GI52" s="29"/>
      <c r="GJ52" s="29"/>
      <c r="GK52" s="29"/>
      <c r="GL52" s="29"/>
      <c r="GM52" s="29"/>
      <c r="GN52" s="29"/>
      <c r="GO52" s="29"/>
      <c r="GP52" s="29"/>
      <c r="GQ52" s="29"/>
      <c r="GR52" s="29"/>
      <c r="GS52" s="29"/>
      <c r="GT52" s="29"/>
      <c r="GU52" s="29"/>
      <c r="GV52" s="29"/>
      <c r="GW52" s="29"/>
      <c r="GX52" s="29"/>
      <c r="GY52" s="29"/>
      <c r="GZ52" s="29"/>
      <c r="HA52" s="29"/>
      <c r="HB52" s="29"/>
      <c r="HC52" s="29"/>
      <c r="HD52" s="29"/>
      <c r="HE52" s="29"/>
      <c r="HF52" s="29"/>
      <c r="HG52" s="29"/>
      <c r="HH52" s="29"/>
      <c r="HI52" s="29"/>
      <c r="HJ52" s="29"/>
      <c r="HK52" s="29"/>
      <c r="HL52" s="29"/>
      <c r="HM52" s="29"/>
      <c r="HN52" s="29"/>
      <c r="HO52" s="29"/>
      <c r="HP52" s="29"/>
      <c r="HQ52" s="29"/>
      <c r="HR52" s="29"/>
      <c r="HS52" s="29"/>
      <c r="HT52" s="29"/>
      <c r="HU52" s="29"/>
      <c r="HV52" s="29"/>
      <c r="HW52" s="29"/>
      <c r="HX52" s="29"/>
      <c r="HY52" s="29"/>
      <c r="HZ52" s="29"/>
      <c r="IA52" s="29"/>
    </row>
    <row r="53" spans="1:341" s="30" customFormat="1" x14ac:dyDescent="0.2">
      <c r="A53" s="43" t="s">
        <v>77</v>
      </c>
      <c r="B53" s="44" t="s">
        <v>27</v>
      </c>
      <c r="C53" s="46">
        <v>1306845557</v>
      </c>
      <c r="D53" s="46">
        <v>500072</v>
      </c>
      <c r="E53" s="47">
        <v>8456.9</v>
      </c>
      <c r="F53" s="47">
        <v>718.67</v>
      </c>
      <c r="G53" s="47">
        <v>955.55</v>
      </c>
      <c r="H53" s="47">
        <v>1226.92</v>
      </c>
      <c r="I53" s="48" t="s">
        <v>21</v>
      </c>
      <c r="J53" s="48">
        <v>0.42799999999999999</v>
      </c>
      <c r="K53" s="48">
        <v>0.16600000000000001</v>
      </c>
      <c r="L53" s="48" t="s">
        <v>21</v>
      </c>
      <c r="M53" s="49">
        <v>0.42399999999999999</v>
      </c>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c r="EP53" s="29"/>
      <c r="EQ53" s="29"/>
      <c r="ER53" s="29"/>
      <c r="ES53" s="29"/>
      <c r="ET53" s="29"/>
      <c r="EU53" s="29"/>
      <c r="EV53" s="29"/>
      <c r="EW53" s="29"/>
      <c r="EX53" s="29"/>
      <c r="EY53" s="29"/>
      <c r="EZ53" s="29"/>
      <c r="FA53" s="29"/>
      <c r="FB53" s="29"/>
      <c r="FC53" s="29"/>
      <c r="FD53" s="29"/>
      <c r="FE53" s="29"/>
      <c r="FF53" s="29"/>
      <c r="FG53" s="29"/>
      <c r="FH53" s="29"/>
      <c r="FI53" s="29"/>
      <c r="FJ53" s="29"/>
      <c r="FK53" s="29"/>
      <c r="FL53" s="29"/>
      <c r="FM53" s="29"/>
      <c r="FN53" s="29"/>
      <c r="FO53" s="29"/>
      <c r="FP53" s="29"/>
      <c r="FQ53" s="29"/>
      <c r="FR53" s="29"/>
      <c r="FS53" s="29"/>
      <c r="FT53" s="29"/>
      <c r="FU53" s="29"/>
      <c r="FV53" s="29"/>
      <c r="FW53" s="29"/>
      <c r="FX53" s="29"/>
      <c r="FY53" s="29"/>
      <c r="FZ53" s="29"/>
      <c r="GA53" s="29"/>
      <c r="GB53" s="29"/>
      <c r="GC53" s="29"/>
      <c r="GD53" s="29"/>
      <c r="GE53" s="29"/>
      <c r="GF53" s="29"/>
      <c r="GG53" s="29"/>
      <c r="GH53" s="29"/>
      <c r="GI53" s="29"/>
      <c r="GJ53" s="29"/>
      <c r="GK53" s="29"/>
      <c r="GL53" s="29"/>
      <c r="GM53" s="29"/>
      <c r="GN53" s="29"/>
      <c r="GO53" s="29"/>
      <c r="GP53" s="29"/>
      <c r="GQ53" s="29"/>
      <c r="GR53" s="29"/>
      <c r="GS53" s="29"/>
      <c r="GT53" s="29"/>
      <c r="GU53" s="29"/>
      <c r="GV53" s="29"/>
      <c r="GW53" s="29"/>
      <c r="GX53" s="29"/>
      <c r="GY53" s="29"/>
      <c r="GZ53" s="29"/>
      <c r="HA53" s="29"/>
      <c r="HB53" s="29"/>
      <c r="HC53" s="29"/>
      <c r="HD53" s="29"/>
      <c r="HE53" s="29"/>
      <c r="HF53" s="29"/>
      <c r="HG53" s="29"/>
      <c r="HH53" s="29"/>
      <c r="HI53" s="29"/>
      <c r="HJ53" s="29"/>
      <c r="HK53" s="29"/>
      <c r="HL53" s="29"/>
      <c r="HM53" s="29"/>
      <c r="HN53" s="29"/>
      <c r="HO53" s="29"/>
      <c r="HP53" s="29"/>
      <c r="HQ53" s="29"/>
      <c r="HR53" s="29"/>
      <c r="HS53" s="29"/>
      <c r="HT53" s="29"/>
      <c r="HU53" s="29"/>
      <c r="HV53" s="29"/>
      <c r="HW53" s="29"/>
      <c r="HX53" s="29"/>
      <c r="HY53" s="29"/>
      <c r="HZ53" s="29"/>
      <c r="IA53" s="29"/>
    </row>
    <row r="54" spans="1:341" s="29" customFormat="1" x14ac:dyDescent="0.2">
      <c r="A54" s="209" t="s">
        <v>78</v>
      </c>
      <c r="B54" s="56" t="s">
        <v>56</v>
      </c>
      <c r="C54" s="57">
        <v>1609824010</v>
      </c>
      <c r="D54" s="57">
        <v>380009</v>
      </c>
      <c r="E54" s="210">
        <v>12134.35</v>
      </c>
      <c r="F54" s="210">
        <v>1069.71</v>
      </c>
      <c r="G54" s="210">
        <v>1371.06</v>
      </c>
      <c r="H54" s="210">
        <v>1760.43</v>
      </c>
      <c r="I54" s="41" t="s">
        <v>21</v>
      </c>
      <c r="J54" s="63">
        <v>0.36899999999999999</v>
      </c>
      <c r="K54" s="63">
        <v>0.14499999999999999</v>
      </c>
      <c r="L54" s="41" t="s">
        <v>21</v>
      </c>
      <c r="M54" s="55"/>
    </row>
    <row r="55" spans="1:341" s="30" customFormat="1" x14ac:dyDescent="0.2">
      <c r="A55" s="43" t="s">
        <v>79</v>
      </c>
      <c r="B55" s="44" t="s">
        <v>24</v>
      </c>
      <c r="C55" s="46">
        <v>1861432726</v>
      </c>
      <c r="D55" s="46">
        <v>500051</v>
      </c>
      <c r="E55" s="47">
        <v>9050.4</v>
      </c>
      <c r="F55" s="47">
        <v>1050.53</v>
      </c>
      <c r="G55" s="47">
        <v>1022.6</v>
      </c>
      <c r="H55" s="47">
        <v>1313.02</v>
      </c>
      <c r="I55" s="48" t="s">
        <v>21</v>
      </c>
      <c r="J55" s="59">
        <v>0.252</v>
      </c>
      <c r="K55" s="59">
        <v>9.8000000000000004E-2</v>
      </c>
      <c r="L55" s="48" t="s">
        <v>21</v>
      </c>
      <c r="M55" s="4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c r="FF55" s="29"/>
      <c r="FG55" s="29"/>
      <c r="FH55" s="29"/>
      <c r="FI55" s="29"/>
      <c r="FJ55" s="29"/>
      <c r="FK55" s="29"/>
      <c r="FL55" s="29"/>
      <c r="FM55" s="29"/>
      <c r="FN55" s="29"/>
      <c r="FO55" s="29"/>
      <c r="FP55" s="29"/>
      <c r="FQ55" s="29"/>
      <c r="FR55" s="29"/>
      <c r="FS55" s="29"/>
      <c r="FT55" s="29"/>
      <c r="FU55" s="29"/>
      <c r="FV55" s="29"/>
      <c r="FW55" s="29"/>
      <c r="FX55" s="29"/>
      <c r="FY55" s="29"/>
      <c r="FZ55" s="29"/>
      <c r="GA55" s="29"/>
      <c r="GB55" s="29"/>
      <c r="GC55" s="29"/>
      <c r="GD55" s="29"/>
      <c r="GE55" s="29"/>
      <c r="GF55" s="29"/>
      <c r="GG55" s="29"/>
      <c r="GH55" s="29"/>
      <c r="GI55" s="29"/>
      <c r="GJ55" s="29"/>
      <c r="GK55" s="29"/>
      <c r="GL55" s="29"/>
      <c r="GM55" s="29"/>
      <c r="GN55" s="29"/>
      <c r="GO55" s="29"/>
      <c r="GP55" s="29"/>
      <c r="GQ55" s="29"/>
      <c r="GR55" s="29"/>
      <c r="GS55" s="29"/>
      <c r="GT55" s="29"/>
      <c r="GU55" s="29"/>
      <c r="GV55" s="29"/>
      <c r="GW55" s="29"/>
      <c r="GX55" s="29"/>
      <c r="GY55" s="29"/>
      <c r="GZ55" s="29"/>
      <c r="HA55" s="29"/>
      <c r="HB55" s="29"/>
      <c r="HC55" s="29"/>
      <c r="HD55" s="29"/>
      <c r="HE55" s="29"/>
      <c r="HF55" s="29"/>
      <c r="HG55" s="29"/>
      <c r="HH55" s="29"/>
      <c r="HI55" s="29"/>
      <c r="HJ55" s="29"/>
      <c r="HK55" s="29"/>
      <c r="HL55" s="29"/>
      <c r="HM55" s="29"/>
      <c r="HN55" s="29"/>
      <c r="HO55" s="29"/>
      <c r="HP55" s="29"/>
      <c r="HQ55" s="29"/>
      <c r="HR55" s="29"/>
      <c r="HS55" s="29"/>
      <c r="HT55" s="29"/>
      <c r="HU55" s="29"/>
      <c r="HV55" s="29"/>
      <c r="HW55" s="29"/>
      <c r="HX55" s="29"/>
      <c r="HY55" s="29"/>
      <c r="HZ55" s="29"/>
      <c r="IA55" s="29"/>
    </row>
    <row r="56" spans="1:341" s="29" customFormat="1" x14ac:dyDescent="0.2">
      <c r="A56" s="52" t="s">
        <v>80</v>
      </c>
      <c r="B56" s="53" t="s">
        <v>24</v>
      </c>
      <c r="C56" s="54">
        <v>1487917233</v>
      </c>
      <c r="D56" s="54">
        <v>501340</v>
      </c>
      <c r="E56" s="40">
        <v>8373.17</v>
      </c>
      <c r="F56" s="40">
        <v>711.55</v>
      </c>
      <c r="G56" s="40">
        <v>946.09</v>
      </c>
      <c r="H56" s="40">
        <v>1214.77</v>
      </c>
      <c r="I56" s="41" t="s">
        <v>21</v>
      </c>
      <c r="J56" s="63">
        <v>0.63600000000000001</v>
      </c>
      <c r="K56" s="63">
        <v>0.249</v>
      </c>
      <c r="L56" s="41" t="s">
        <v>21</v>
      </c>
      <c r="M56" s="55"/>
    </row>
    <row r="57" spans="1:341" s="30" customFormat="1" x14ac:dyDescent="0.2">
      <c r="A57" s="43" t="s">
        <v>81</v>
      </c>
      <c r="B57" s="44" t="s">
        <v>24</v>
      </c>
      <c r="C57" s="46">
        <v>1134178999</v>
      </c>
      <c r="D57" s="46">
        <v>500050</v>
      </c>
      <c r="E57" s="47">
        <v>9288.48</v>
      </c>
      <c r="F57" s="47">
        <v>1424.71</v>
      </c>
      <c r="G57" s="47">
        <v>1049.5</v>
      </c>
      <c r="H57" s="47">
        <v>1347.55</v>
      </c>
      <c r="I57" s="48" t="s">
        <v>21</v>
      </c>
      <c r="J57" s="59">
        <v>0.27700000000000002</v>
      </c>
      <c r="K57" s="59">
        <v>0.107</v>
      </c>
      <c r="L57" s="48" t="s">
        <v>21</v>
      </c>
      <c r="M57" s="4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c r="EP57" s="29"/>
      <c r="EQ57" s="29"/>
      <c r="ER57" s="29"/>
      <c r="ES57" s="29"/>
      <c r="ET57" s="29"/>
      <c r="EU57" s="29"/>
      <c r="EV57" s="29"/>
      <c r="EW57" s="29"/>
      <c r="EX57" s="29"/>
      <c r="EY57" s="29"/>
      <c r="EZ57" s="29"/>
      <c r="FA57" s="29"/>
      <c r="FB57" s="29"/>
      <c r="FC57" s="29"/>
      <c r="FD57" s="29"/>
      <c r="FE57" s="29"/>
      <c r="FF57" s="29"/>
      <c r="FG57" s="29"/>
      <c r="FH57" s="29"/>
      <c r="FI57" s="29"/>
      <c r="FJ57" s="29"/>
      <c r="FK57" s="29"/>
      <c r="FL57" s="29"/>
      <c r="FM57" s="29"/>
      <c r="FN57" s="29"/>
      <c r="FO57" s="29"/>
      <c r="FP57" s="29"/>
      <c r="FQ57" s="29"/>
      <c r="FR57" s="29"/>
      <c r="FS57" s="29"/>
      <c r="FT57" s="29"/>
      <c r="FU57" s="29"/>
      <c r="FV57" s="29"/>
      <c r="FW57" s="29"/>
      <c r="FX57" s="29"/>
      <c r="FY57" s="29"/>
      <c r="FZ57" s="29"/>
      <c r="GA57" s="29"/>
      <c r="GB57" s="29"/>
      <c r="GC57" s="29"/>
      <c r="GD57" s="29"/>
      <c r="GE57" s="29"/>
      <c r="GF57" s="29"/>
      <c r="GG57" s="29"/>
      <c r="GH57" s="29"/>
      <c r="GI57" s="29"/>
      <c r="GJ57" s="29"/>
      <c r="GK57" s="29"/>
      <c r="GL57" s="29"/>
      <c r="GM57" s="29"/>
      <c r="GN57" s="29"/>
      <c r="GO57" s="29"/>
      <c r="GP57" s="29"/>
      <c r="GQ57" s="29"/>
      <c r="GR57" s="29"/>
      <c r="GS57" s="29"/>
      <c r="GT57" s="29"/>
      <c r="GU57" s="29"/>
      <c r="GV57" s="29"/>
      <c r="GW57" s="29"/>
      <c r="GX57" s="29"/>
      <c r="GY57" s="29"/>
      <c r="GZ57" s="29"/>
      <c r="HA57" s="29"/>
      <c r="HB57" s="29"/>
      <c r="HC57" s="29"/>
      <c r="HD57" s="29"/>
      <c r="HE57" s="29"/>
      <c r="HF57" s="29"/>
      <c r="HG57" s="29"/>
      <c r="HH57" s="29"/>
      <c r="HI57" s="29"/>
      <c r="HJ57" s="29"/>
      <c r="HK57" s="29"/>
      <c r="HL57" s="29"/>
      <c r="HM57" s="29"/>
      <c r="HN57" s="29"/>
      <c r="HO57" s="29"/>
      <c r="HP57" s="29"/>
      <c r="HQ57" s="29"/>
      <c r="HR57" s="29"/>
      <c r="HS57" s="29"/>
      <c r="HT57" s="29"/>
      <c r="HU57" s="29"/>
      <c r="HV57" s="29"/>
      <c r="HW57" s="29"/>
      <c r="HX57" s="29"/>
      <c r="HY57" s="29"/>
      <c r="HZ57" s="29"/>
      <c r="IA57" s="29"/>
    </row>
    <row r="58" spans="1:341" s="30" customFormat="1" x14ac:dyDescent="0.2">
      <c r="A58" s="67" t="s">
        <v>82</v>
      </c>
      <c r="B58" s="53" t="s">
        <v>24</v>
      </c>
      <c r="C58" s="54">
        <v>1073510277</v>
      </c>
      <c r="D58" s="54">
        <v>500041</v>
      </c>
      <c r="E58" s="40">
        <v>8945.43</v>
      </c>
      <c r="F58" s="40">
        <v>1524.61</v>
      </c>
      <c r="G58" s="40">
        <v>1010.75</v>
      </c>
      <c r="H58" s="40">
        <v>1297.79</v>
      </c>
      <c r="I58" s="281">
        <v>1489.5512045549374</v>
      </c>
      <c r="J58" s="63">
        <v>0.27100000000000002</v>
      </c>
      <c r="K58" s="63">
        <v>0.105</v>
      </c>
      <c r="L58" s="41" t="s">
        <v>21</v>
      </c>
      <c r="M58" s="55"/>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29"/>
      <c r="DY58" s="29"/>
      <c r="DZ58" s="29"/>
      <c r="EA58" s="29"/>
      <c r="EB58" s="29"/>
      <c r="EC58" s="29"/>
      <c r="ED58" s="29"/>
      <c r="EE58" s="29"/>
      <c r="EF58" s="29"/>
      <c r="EG58" s="29"/>
      <c r="EH58" s="29"/>
      <c r="EI58" s="29"/>
      <c r="EJ58" s="29"/>
      <c r="EK58" s="29"/>
      <c r="EL58" s="29"/>
      <c r="EM58" s="29"/>
      <c r="EN58" s="29"/>
      <c r="EO58" s="29"/>
      <c r="EP58" s="29"/>
      <c r="EQ58" s="29"/>
      <c r="ER58" s="29"/>
      <c r="ES58" s="29"/>
      <c r="ET58" s="29"/>
      <c r="EU58" s="29"/>
      <c r="EV58" s="29"/>
      <c r="EW58" s="29"/>
      <c r="EX58" s="29"/>
      <c r="EY58" s="29"/>
      <c r="EZ58" s="29"/>
      <c r="FA58" s="29"/>
      <c r="FB58" s="29"/>
      <c r="FC58" s="29"/>
      <c r="FD58" s="29"/>
      <c r="FE58" s="29"/>
      <c r="FF58" s="29"/>
      <c r="FG58" s="29"/>
      <c r="FH58" s="29"/>
      <c r="FI58" s="29"/>
      <c r="FJ58" s="29"/>
      <c r="FK58" s="29"/>
      <c r="FL58" s="29"/>
      <c r="FM58" s="29"/>
      <c r="FN58" s="29"/>
      <c r="FO58" s="29"/>
      <c r="FP58" s="29"/>
      <c r="FQ58" s="29"/>
      <c r="FR58" s="29"/>
      <c r="FS58" s="29"/>
      <c r="FT58" s="29"/>
      <c r="FU58" s="29"/>
      <c r="FV58" s="29"/>
      <c r="FW58" s="29"/>
      <c r="FX58" s="29"/>
      <c r="FY58" s="29"/>
      <c r="FZ58" s="29"/>
      <c r="GA58" s="29"/>
      <c r="GB58" s="29"/>
      <c r="GC58" s="29"/>
      <c r="GD58" s="29"/>
      <c r="GE58" s="29"/>
      <c r="GF58" s="29"/>
      <c r="GG58" s="29"/>
      <c r="GH58" s="29"/>
      <c r="GI58" s="29"/>
      <c r="GJ58" s="29"/>
      <c r="GK58" s="29"/>
      <c r="GL58" s="29"/>
      <c r="GM58" s="29"/>
      <c r="GN58" s="29"/>
      <c r="GO58" s="29"/>
      <c r="GP58" s="29"/>
      <c r="GQ58" s="29"/>
      <c r="GR58" s="29"/>
      <c r="GS58" s="29"/>
      <c r="GT58" s="29"/>
      <c r="GU58" s="29"/>
      <c r="GV58" s="29"/>
      <c r="GW58" s="29"/>
      <c r="GX58" s="29"/>
      <c r="GY58" s="29"/>
      <c r="GZ58" s="29"/>
      <c r="HA58" s="29"/>
      <c r="HB58" s="29"/>
      <c r="HC58" s="29"/>
      <c r="HD58" s="29"/>
      <c r="HE58" s="29"/>
      <c r="HF58" s="29"/>
      <c r="HG58" s="29"/>
      <c r="HH58" s="29"/>
      <c r="HI58" s="29"/>
      <c r="HJ58" s="29"/>
      <c r="HK58" s="29"/>
      <c r="HL58" s="29"/>
      <c r="HM58" s="29"/>
      <c r="HN58" s="29"/>
      <c r="HO58" s="29"/>
      <c r="HP58" s="29"/>
      <c r="HQ58" s="29"/>
      <c r="HR58" s="29"/>
      <c r="HS58" s="29"/>
      <c r="HT58" s="29"/>
      <c r="HU58" s="29"/>
      <c r="HV58" s="29"/>
      <c r="HW58" s="29"/>
      <c r="HX58" s="29"/>
      <c r="HY58" s="29"/>
      <c r="HZ58" s="29"/>
      <c r="IA58" s="29"/>
    </row>
    <row r="59" spans="1:341" s="30" customFormat="1" x14ac:dyDescent="0.2">
      <c r="A59" s="43" t="s">
        <v>83</v>
      </c>
      <c r="B59" s="44" t="s">
        <v>24</v>
      </c>
      <c r="C59" s="46">
        <v>1487904546</v>
      </c>
      <c r="D59" s="46">
        <v>500030</v>
      </c>
      <c r="E59" s="47">
        <v>8456.9</v>
      </c>
      <c r="F59" s="47">
        <v>1011.58</v>
      </c>
      <c r="G59" s="47">
        <v>955.55</v>
      </c>
      <c r="H59" s="47">
        <v>1226.92</v>
      </c>
      <c r="I59" s="48" t="s">
        <v>21</v>
      </c>
      <c r="J59" s="59">
        <v>0.27</v>
      </c>
      <c r="K59" s="59">
        <v>0.105</v>
      </c>
      <c r="L59" s="48" t="s">
        <v>21</v>
      </c>
      <c r="M59" s="4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row>
    <row r="60" spans="1:341" s="29" customFormat="1" x14ac:dyDescent="0.2">
      <c r="A60" s="52" t="s">
        <v>84</v>
      </c>
      <c r="B60" s="53" t="s">
        <v>24</v>
      </c>
      <c r="C60" s="54">
        <v>1376624981</v>
      </c>
      <c r="D60" s="54">
        <v>500019</v>
      </c>
      <c r="E60" s="40">
        <v>8508.5400000000009</v>
      </c>
      <c r="F60" s="40">
        <v>718.67</v>
      </c>
      <c r="G60" s="40">
        <v>961.38</v>
      </c>
      <c r="H60" s="40">
        <v>1234.4000000000001</v>
      </c>
      <c r="I60" s="41" t="s">
        <v>21</v>
      </c>
      <c r="J60" s="41">
        <v>0.19700000000000001</v>
      </c>
      <c r="K60" s="41">
        <v>7.5999999999999998E-2</v>
      </c>
      <c r="L60" s="41" t="s">
        <v>21</v>
      </c>
      <c r="M60" s="55"/>
    </row>
    <row r="61" spans="1:341" s="30" customFormat="1" x14ac:dyDescent="0.2">
      <c r="A61" s="43" t="s">
        <v>85</v>
      </c>
      <c r="B61" s="44" t="s">
        <v>24</v>
      </c>
      <c r="C61" s="46">
        <v>1225289895</v>
      </c>
      <c r="D61" s="46">
        <v>500077</v>
      </c>
      <c r="E61" s="47">
        <v>8721.8799999999992</v>
      </c>
      <c r="F61" s="47">
        <v>718.67</v>
      </c>
      <c r="G61" s="47">
        <v>985.49</v>
      </c>
      <c r="H61" s="47">
        <v>1265.3599999999999</v>
      </c>
      <c r="I61" s="48" t="s">
        <v>21</v>
      </c>
      <c r="J61" s="48">
        <v>0.25900000000000001</v>
      </c>
      <c r="K61" s="48">
        <v>0.1</v>
      </c>
      <c r="L61" s="48" t="s">
        <v>21</v>
      </c>
      <c r="M61" s="4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c r="EP61" s="29"/>
      <c r="EQ61" s="29"/>
      <c r="ER61" s="29"/>
      <c r="ES61" s="29"/>
      <c r="ET61" s="29"/>
      <c r="EU61" s="29"/>
      <c r="EV61" s="29"/>
      <c r="EW61" s="29"/>
      <c r="EX61" s="29"/>
      <c r="EY61" s="29"/>
      <c r="EZ61" s="29"/>
      <c r="FA61" s="29"/>
      <c r="FB61" s="29"/>
      <c r="FC61" s="29"/>
      <c r="FD61" s="29"/>
      <c r="FE61" s="29"/>
      <c r="FF61" s="29"/>
      <c r="FG61" s="29"/>
      <c r="FH61" s="29"/>
      <c r="FI61" s="29"/>
      <c r="FJ61" s="29"/>
      <c r="FK61" s="29"/>
      <c r="FL61" s="29"/>
      <c r="FM61" s="29"/>
      <c r="FN61" s="29"/>
      <c r="FO61" s="29"/>
      <c r="FP61" s="29"/>
      <c r="FQ61" s="29"/>
      <c r="FR61" s="29"/>
      <c r="FS61" s="29"/>
      <c r="FT61" s="29"/>
      <c r="FU61" s="29"/>
      <c r="FV61" s="29"/>
      <c r="FW61" s="29"/>
      <c r="FX61" s="29"/>
      <c r="FY61" s="29"/>
      <c r="FZ61" s="29"/>
      <c r="GA61" s="29"/>
      <c r="GB61" s="29"/>
      <c r="GC61" s="29"/>
      <c r="GD61" s="29"/>
      <c r="GE61" s="29"/>
      <c r="GF61" s="29"/>
      <c r="GG61" s="29"/>
      <c r="GH61" s="29"/>
      <c r="GI61" s="29"/>
      <c r="GJ61" s="29"/>
      <c r="GK61" s="29"/>
      <c r="GL61" s="29"/>
      <c r="GM61" s="29"/>
      <c r="GN61" s="29"/>
      <c r="GO61" s="29"/>
      <c r="GP61" s="29"/>
      <c r="GQ61" s="29"/>
      <c r="GR61" s="29"/>
      <c r="GS61" s="29"/>
      <c r="GT61" s="29"/>
      <c r="GU61" s="29"/>
      <c r="GV61" s="29"/>
      <c r="GW61" s="29"/>
      <c r="GX61" s="29"/>
      <c r="GY61" s="29"/>
      <c r="GZ61" s="29"/>
      <c r="HA61" s="29"/>
      <c r="HB61" s="29"/>
      <c r="HC61" s="29"/>
      <c r="HD61" s="29"/>
      <c r="HE61" s="29"/>
      <c r="HF61" s="29"/>
      <c r="HG61" s="29"/>
      <c r="HH61" s="29"/>
      <c r="HI61" s="29"/>
      <c r="HJ61" s="29"/>
      <c r="HK61" s="29"/>
      <c r="HL61" s="29"/>
      <c r="HM61" s="29"/>
      <c r="HN61" s="29"/>
      <c r="HO61" s="29"/>
      <c r="HP61" s="29"/>
      <c r="HQ61" s="29"/>
      <c r="HR61" s="29"/>
      <c r="HS61" s="29"/>
      <c r="HT61" s="29"/>
      <c r="HU61" s="29"/>
      <c r="HV61" s="29"/>
      <c r="HW61" s="29"/>
      <c r="HX61" s="29"/>
      <c r="HY61" s="29"/>
      <c r="HZ61" s="29"/>
      <c r="IA61" s="29"/>
    </row>
    <row r="62" spans="1:341" s="29" customFormat="1" x14ac:dyDescent="0.2">
      <c r="A62" s="52" t="s">
        <v>86</v>
      </c>
      <c r="B62" s="53" t="s">
        <v>20</v>
      </c>
      <c r="C62" s="54">
        <v>1255429338</v>
      </c>
      <c r="D62" s="54">
        <v>381318</v>
      </c>
      <c r="E62" s="40">
        <v>8373.17</v>
      </c>
      <c r="F62" s="40">
        <v>711.55</v>
      </c>
      <c r="G62" s="40">
        <v>946.09</v>
      </c>
      <c r="H62" s="40">
        <v>1214.77</v>
      </c>
      <c r="I62" s="41" t="s">
        <v>21</v>
      </c>
      <c r="J62" s="41">
        <v>0.14599999999999999</v>
      </c>
      <c r="K62" s="41">
        <v>5.7000000000000002E-2</v>
      </c>
      <c r="L62" s="41" t="s">
        <v>21</v>
      </c>
      <c r="M62" s="55"/>
    </row>
    <row r="63" spans="1:341" s="30" customFormat="1" x14ac:dyDescent="0.2">
      <c r="A63" s="43" t="s">
        <v>87</v>
      </c>
      <c r="B63" s="44" t="s">
        <v>39</v>
      </c>
      <c r="C63" s="46">
        <v>1003067679</v>
      </c>
      <c r="D63" s="46">
        <v>501326</v>
      </c>
      <c r="E63" s="48" t="s">
        <v>21</v>
      </c>
      <c r="F63" s="48" t="s">
        <v>21</v>
      </c>
      <c r="G63" s="47">
        <v>946.09</v>
      </c>
      <c r="H63" s="48" t="s">
        <v>21</v>
      </c>
      <c r="I63" s="48" t="s">
        <v>21</v>
      </c>
      <c r="J63" s="48" t="s">
        <v>21</v>
      </c>
      <c r="K63" s="48" t="s">
        <v>21</v>
      </c>
      <c r="L63" s="48" t="s">
        <v>21</v>
      </c>
      <c r="M63" s="4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c r="HA63" s="29"/>
      <c r="HB63" s="29"/>
      <c r="HC63" s="29"/>
      <c r="HD63" s="29"/>
      <c r="HE63" s="29"/>
      <c r="HF63" s="29"/>
      <c r="HG63" s="29"/>
      <c r="HH63" s="29"/>
      <c r="HI63" s="29"/>
      <c r="HJ63" s="29"/>
      <c r="HK63" s="29"/>
      <c r="HL63" s="29"/>
      <c r="HM63" s="29"/>
      <c r="HN63" s="29"/>
      <c r="HO63" s="29"/>
      <c r="HP63" s="29"/>
      <c r="HQ63" s="29"/>
      <c r="HR63" s="29"/>
      <c r="HS63" s="29"/>
      <c r="HT63" s="29"/>
      <c r="HU63" s="29"/>
      <c r="HV63" s="29"/>
      <c r="HW63" s="29"/>
      <c r="HX63" s="29"/>
      <c r="HY63" s="29"/>
      <c r="HZ63" s="29"/>
      <c r="IA63" s="29"/>
    </row>
    <row r="64" spans="1:341" s="29" customFormat="1" x14ac:dyDescent="0.2">
      <c r="A64" s="52" t="s">
        <v>88</v>
      </c>
      <c r="B64" s="53" t="s">
        <v>20</v>
      </c>
      <c r="C64" s="54">
        <v>1003991845</v>
      </c>
      <c r="D64" s="54">
        <v>380061</v>
      </c>
      <c r="E64" s="40">
        <v>8373.17</v>
      </c>
      <c r="F64" s="40">
        <v>711.55</v>
      </c>
      <c r="G64" s="40">
        <v>946.09</v>
      </c>
      <c r="H64" s="40">
        <v>1214.77</v>
      </c>
      <c r="I64" s="41" t="s">
        <v>21</v>
      </c>
      <c r="J64" s="41">
        <v>0.14599999999999999</v>
      </c>
      <c r="K64" s="41">
        <v>5.7000000000000002E-2</v>
      </c>
      <c r="L64" s="41" t="s">
        <v>21</v>
      </c>
      <c r="M64" s="55"/>
    </row>
    <row r="65" spans="1:235" s="30" customFormat="1" x14ac:dyDescent="0.2">
      <c r="A65" s="43" t="s">
        <v>89</v>
      </c>
      <c r="B65" s="44" t="s">
        <v>24</v>
      </c>
      <c r="C65" s="46">
        <v>1700037801</v>
      </c>
      <c r="D65" s="46">
        <v>500014</v>
      </c>
      <c r="E65" s="47">
        <v>9050.4</v>
      </c>
      <c r="F65" s="47">
        <v>797.85</v>
      </c>
      <c r="G65" s="47">
        <v>1022.6</v>
      </c>
      <c r="H65" s="47">
        <v>1313.02</v>
      </c>
      <c r="I65" s="48" t="s">
        <v>21</v>
      </c>
      <c r="J65" s="48">
        <v>0.26200000000000001</v>
      </c>
      <c r="K65" s="48">
        <v>0.10100000000000001</v>
      </c>
      <c r="L65" s="47">
        <v>954.23</v>
      </c>
      <c r="M65" s="4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c r="EH65" s="29"/>
      <c r="EI65" s="29"/>
      <c r="EJ65" s="29"/>
      <c r="EK65" s="29"/>
      <c r="EL65" s="29"/>
      <c r="EM65" s="29"/>
      <c r="EN65" s="29"/>
      <c r="EO65" s="29"/>
      <c r="EP65" s="29"/>
      <c r="EQ65" s="29"/>
      <c r="ER65" s="29"/>
      <c r="ES65" s="29"/>
      <c r="ET65" s="29"/>
      <c r="EU65" s="29"/>
      <c r="EV65" s="29"/>
      <c r="EW65" s="29"/>
      <c r="EX65" s="29"/>
      <c r="EY65" s="29"/>
      <c r="EZ65" s="29"/>
      <c r="FA65" s="29"/>
      <c r="FB65" s="29"/>
      <c r="FC65" s="29"/>
      <c r="FD65" s="29"/>
      <c r="FE65" s="29"/>
      <c r="FF65" s="29"/>
      <c r="FG65" s="29"/>
      <c r="FH65" s="29"/>
      <c r="FI65" s="29"/>
      <c r="FJ65" s="29"/>
      <c r="FK65" s="29"/>
      <c r="FL65" s="29"/>
      <c r="FM65" s="29"/>
      <c r="FN65" s="29"/>
      <c r="FO65" s="29"/>
      <c r="FP65" s="29"/>
      <c r="FQ65" s="29"/>
      <c r="FR65" s="29"/>
      <c r="FS65" s="29"/>
      <c r="FT65" s="29"/>
      <c r="FU65" s="29"/>
      <c r="FV65" s="29"/>
      <c r="FW65" s="29"/>
      <c r="FX65" s="29"/>
      <c r="FY65" s="29"/>
      <c r="FZ65" s="29"/>
      <c r="GA65" s="29"/>
      <c r="GB65" s="29"/>
      <c r="GC65" s="29"/>
      <c r="GD65" s="29"/>
      <c r="GE65" s="29"/>
      <c r="GF65" s="29"/>
      <c r="GG65" s="29"/>
      <c r="GH65" s="29"/>
      <c r="GI65" s="29"/>
      <c r="GJ65" s="29"/>
      <c r="GK65" s="29"/>
      <c r="GL65" s="29"/>
      <c r="GM65" s="29"/>
      <c r="GN65" s="29"/>
      <c r="GO65" s="29"/>
      <c r="GP65" s="29"/>
      <c r="GQ65" s="29"/>
      <c r="GR65" s="29"/>
      <c r="GS65" s="29"/>
      <c r="GT65" s="29"/>
      <c r="GU65" s="29"/>
      <c r="GV65" s="29"/>
      <c r="GW65" s="29"/>
      <c r="GX65" s="29"/>
      <c r="GY65" s="29"/>
      <c r="GZ65" s="29"/>
      <c r="HA65" s="29"/>
      <c r="HB65" s="29"/>
      <c r="HC65" s="29"/>
      <c r="HD65" s="29"/>
      <c r="HE65" s="29"/>
      <c r="HF65" s="29"/>
      <c r="HG65" s="29"/>
      <c r="HH65" s="29"/>
      <c r="HI65" s="29"/>
      <c r="HJ65" s="29"/>
      <c r="HK65" s="29"/>
      <c r="HL65" s="29"/>
      <c r="HM65" s="29"/>
      <c r="HN65" s="29"/>
      <c r="HO65" s="29"/>
      <c r="HP65" s="29"/>
      <c r="HQ65" s="29"/>
      <c r="HR65" s="29"/>
      <c r="HS65" s="29"/>
      <c r="HT65" s="29"/>
      <c r="HU65" s="29"/>
      <c r="HV65" s="29"/>
      <c r="HW65" s="29"/>
      <c r="HX65" s="29"/>
      <c r="HY65" s="29"/>
      <c r="HZ65" s="29"/>
      <c r="IA65" s="29"/>
    </row>
    <row r="66" spans="1:235" s="30" customFormat="1" x14ac:dyDescent="0.2">
      <c r="A66" s="67" t="s">
        <v>90</v>
      </c>
      <c r="B66" s="53" t="s">
        <v>24</v>
      </c>
      <c r="C66" s="54">
        <v>1144471715</v>
      </c>
      <c r="D66" s="54">
        <v>500054</v>
      </c>
      <c r="E66" s="40">
        <v>9079.26</v>
      </c>
      <c r="F66" s="40">
        <v>1076.81</v>
      </c>
      <c r="G66" s="40">
        <v>1025.8699999999999</v>
      </c>
      <c r="H66" s="40">
        <v>1317.2</v>
      </c>
      <c r="I66" s="41" t="s">
        <v>21</v>
      </c>
      <c r="J66" s="41">
        <v>0.30199999999999999</v>
      </c>
      <c r="K66" s="41">
        <v>0.11799999999999999</v>
      </c>
      <c r="L66" s="41" t="s">
        <v>21</v>
      </c>
      <c r="M66" s="55"/>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c r="FH66" s="29"/>
      <c r="FI66" s="29"/>
      <c r="FJ66" s="29"/>
      <c r="FK66" s="29"/>
      <c r="FL66" s="29"/>
      <c r="FM66" s="29"/>
      <c r="FN66" s="29"/>
      <c r="FO66" s="29"/>
      <c r="FP66" s="29"/>
      <c r="FQ66" s="29"/>
      <c r="FR66" s="29"/>
      <c r="FS66" s="29"/>
      <c r="FT66" s="29"/>
      <c r="FU66" s="29"/>
      <c r="FV66" s="29"/>
      <c r="FW66" s="29"/>
      <c r="FX66" s="29"/>
      <c r="FY66" s="29"/>
      <c r="FZ66" s="29"/>
      <c r="GA66" s="29"/>
      <c r="GB66" s="29"/>
      <c r="GC66" s="29"/>
      <c r="GD66" s="29"/>
      <c r="GE66" s="29"/>
      <c r="GF66" s="29"/>
      <c r="GG66" s="29"/>
      <c r="GH66" s="29"/>
      <c r="GI66" s="29"/>
      <c r="GJ66" s="29"/>
      <c r="GK66" s="29"/>
      <c r="GL66" s="29"/>
      <c r="GM66" s="29"/>
      <c r="GN66" s="29"/>
      <c r="GO66" s="29"/>
      <c r="GP66" s="29"/>
      <c r="GQ66" s="29"/>
      <c r="GR66" s="29"/>
      <c r="GS66" s="29"/>
      <c r="GT66" s="29"/>
      <c r="GU66" s="29"/>
      <c r="GV66" s="29"/>
      <c r="GW66" s="29"/>
      <c r="GX66" s="29"/>
      <c r="GY66" s="29"/>
      <c r="GZ66" s="29"/>
      <c r="HA66" s="29"/>
      <c r="HB66" s="29"/>
      <c r="HC66" s="29"/>
      <c r="HD66" s="29"/>
      <c r="HE66" s="29"/>
      <c r="HF66" s="29"/>
      <c r="HG66" s="29"/>
      <c r="HH66" s="29"/>
      <c r="HI66" s="29"/>
      <c r="HJ66" s="29"/>
      <c r="HK66" s="29"/>
      <c r="HL66" s="29"/>
      <c r="HM66" s="29"/>
      <c r="HN66" s="29"/>
      <c r="HO66" s="29"/>
      <c r="HP66" s="29"/>
      <c r="HQ66" s="29"/>
      <c r="HR66" s="29"/>
      <c r="HS66" s="29"/>
      <c r="HT66" s="29"/>
      <c r="HU66" s="29"/>
      <c r="HV66" s="29"/>
      <c r="HW66" s="29"/>
      <c r="HX66" s="29"/>
      <c r="HY66" s="29"/>
      <c r="HZ66" s="29"/>
      <c r="IA66" s="29"/>
    </row>
    <row r="67" spans="1:235" s="30" customFormat="1" x14ac:dyDescent="0.2">
      <c r="A67" s="43" t="s">
        <v>91</v>
      </c>
      <c r="B67" s="44" t="s">
        <v>39</v>
      </c>
      <c r="C67" s="46">
        <v>1750532321</v>
      </c>
      <c r="D67" s="46">
        <v>501309</v>
      </c>
      <c r="E67" s="48" t="s">
        <v>21</v>
      </c>
      <c r="F67" s="48" t="s">
        <v>21</v>
      </c>
      <c r="G67" s="47">
        <v>946.09</v>
      </c>
      <c r="H67" s="48" t="s">
        <v>21</v>
      </c>
      <c r="I67" s="48" t="s">
        <v>21</v>
      </c>
      <c r="J67" s="48" t="s">
        <v>21</v>
      </c>
      <c r="K67" s="48" t="s">
        <v>21</v>
      </c>
      <c r="L67" s="48" t="s">
        <v>21</v>
      </c>
      <c r="M67" s="4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29"/>
      <c r="GJ67" s="29"/>
      <c r="GK67" s="29"/>
      <c r="GL67" s="29"/>
      <c r="GM67" s="29"/>
      <c r="GN67" s="29"/>
      <c r="GO67" s="29"/>
      <c r="GP67" s="29"/>
      <c r="GQ67" s="29"/>
      <c r="GR67" s="29"/>
      <c r="GS67" s="29"/>
      <c r="GT67" s="29"/>
      <c r="GU67" s="29"/>
      <c r="GV67" s="29"/>
      <c r="GW67" s="29"/>
      <c r="GX67" s="29"/>
      <c r="GY67" s="29"/>
      <c r="GZ67" s="29"/>
      <c r="HA67" s="29"/>
      <c r="HB67" s="29"/>
      <c r="HC67" s="29"/>
      <c r="HD67" s="29"/>
      <c r="HE67" s="29"/>
      <c r="HF67" s="29"/>
      <c r="HG67" s="29"/>
      <c r="HH67" s="29"/>
      <c r="HI67" s="29"/>
      <c r="HJ67" s="29"/>
      <c r="HK67" s="29"/>
      <c r="HL67" s="29"/>
      <c r="HM67" s="29"/>
      <c r="HN67" s="29"/>
      <c r="HO67" s="29"/>
      <c r="HP67" s="29"/>
      <c r="HQ67" s="29"/>
      <c r="HR67" s="29"/>
      <c r="HS67" s="29"/>
      <c r="HT67" s="29"/>
      <c r="HU67" s="29"/>
      <c r="HV67" s="29"/>
      <c r="HW67" s="29"/>
      <c r="HX67" s="29"/>
      <c r="HY67" s="29"/>
      <c r="HZ67" s="29"/>
      <c r="IA67" s="29"/>
    </row>
    <row r="68" spans="1:235" s="29" customFormat="1" x14ac:dyDescent="0.2">
      <c r="A68" s="52" t="s">
        <v>92</v>
      </c>
      <c r="B68" s="53" t="s">
        <v>24</v>
      </c>
      <c r="C68" s="54">
        <v>1386895886</v>
      </c>
      <c r="D68" s="54">
        <v>500002</v>
      </c>
      <c r="E68" s="40">
        <v>8456.9</v>
      </c>
      <c r="F68" s="40">
        <v>745.53</v>
      </c>
      <c r="G68" s="40">
        <v>955.55</v>
      </c>
      <c r="H68" s="40">
        <v>1226.92</v>
      </c>
      <c r="I68" s="41" t="s">
        <v>21</v>
      </c>
      <c r="J68" s="41">
        <v>0.27400000000000002</v>
      </c>
      <c r="K68" s="41">
        <v>0.106</v>
      </c>
      <c r="L68" s="41" t="s">
        <v>21</v>
      </c>
      <c r="M68" s="55"/>
    </row>
    <row r="69" spans="1:235" s="30" customFormat="1" x14ac:dyDescent="0.2">
      <c r="A69" s="43" t="s">
        <v>93</v>
      </c>
      <c r="B69" s="44" t="s">
        <v>24</v>
      </c>
      <c r="C69" s="46">
        <v>1346250594</v>
      </c>
      <c r="D69" s="46">
        <v>500024</v>
      </c>
      <c r="E69" s="47">
        <v>9323.73</v>
      </c>
      <c r="F69" s="47">
        <v>1190.69</v>
      </c>
      <c r="G69" s="47">
        <v>1053.49</v>
      </c>
      <c r="H69" s="47">
        <v>1352.67</v>
      </c>
      <c r="I69" s="48" t="s">
        <v>21</v>
      </c>
      <c r="J69" s="48">
        <v>0.21299999999999999</v>
      </c>
      <c r="K69" s="48">
        <v>8.3000000000000004E-2</v>
      </c>
      <c r="L69" s="48" t="s">
        <v>21</v>
      </c>
      <c r="M69" s="4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c r="FH69" s="29"/>
      <c r="FI69" s="29"/>
      <c r="FJ69" s="29"/>
      <c r="FK69" s="29"/>
      <c r="FL69" s="29"/>
      <c r="FM69" s="29"/>
      <c r="FN69" s="29"/>
      <c r="FO69" s="29"/>
      <c r="FP69" s="29"/>
      <c r="FQ69" s="29"/>
      <c r="FR69" s="29"/>
      <c r="FS69" s="29"/>
      <c r="FT69" s="29"/>
      <c r="FU69" s="29"/>
      <c r="FV69" s="29"/>
      <c r="FW69" s="29"/>
      <c r="FX69" s="29"/>
      <c r="FY69" s="29"/>
      <c r="FZ69" s="29"/>
      <c r="GA69" s="29"/>
      <c r="GB69" s="29"/>
      <c r="GC69" s="29"/>
      <c r="GD69" s="29"/>
      <c r="GE69" s="29"/>
      <c r="GF69" s="29"/>
      <c r="GG69" s="29"/>
      <c r="GH69" s="29"/>
      <c r="GI69" s="29"/>
      <c r="GJ69" s="29"/>
      <c r="GK69" s="29"/>
      <c r="GL69" s="29"/>
      <c r="GM69" s="29"/>
      <c r="GN69" s="29"/>
      <c r="GO69" s="29"/>
      <c r="GP69" s="29"/>
      <c r="GQ69" s="29"/>
      <c r="GR69" s="29"/>
      <c r="GS69" s="29"/>
      <c r="GT69" s="29"/>
      <c r="GU69" s="29"/>
      <c r="GV69" s="29"/>
      <c r="GW69" s="29"/>
      <c r="GX69" s="29"/>
      <c r="GY69" s="29"/>
      <c r="GZ69" s="29"/>
      <c r="HA69" s="29"/>
      <c r="HB69" s="29"/>
      <c r="HC69" s="29"/>
      <c r="HD69" s="29"/>
      <c r="HE69" s="29"/>
      <c r="HF69" s="29"/>
      <c r="HG69" s="29"/>
      <c r="HH69" s="29"/>
      <c r="HI69" s="29"/>
      <c r="HJ69" s="29"/>
      <c r="HK69" s="29"/>
      <c r="HL69" s="29"/>
      <c r="HM69" s="29"/>
      <c r="HN69" s="29"/>
      <c r="HO69" s="29"/>
      <c r="HP69" s="29"/>
      <c r="HQ69" s="29"/>
      <c r="HR69" s="29"/>
      <c r="HS69" s="29"/>
      <c r="HT69" s="29"/>
      <c r="HU69" s="29"/>
      <c r="HV69" s="29"/>
      <c r="HW69" s="29"/>
      <c r="HX69" s="29"/>
      <c r="HY69" s="29"/>
      <c r="HZ69" s="29"/>
      <c r="IA69" s="29"/>
    </row>
    <row r="70" spans="1:235" s="29" customFormat="1" x14ac:dyDescent="0.2">
      <c r="A70" s="52" t="s">
        <v>94</v>
      </c>
      <c r="B70" s="53" t="s">
        <v>20</v>
      </c>
      <c r="C70" s="54">
        <v>1114015971</v>
      </c>
      <c r="D70" s="54">
        <v>380004</v>
      </c>
      <c r="E70" s="40">
        <v>8373.17</v>
      </c>
      <c r="F70" s="40">
        <v>711.55</v>
      </c>
      <c r="G70" s="40">
        <v>946.09</v>
      </c>
      <c r="H70" s="40">
        <v>1214.77</v>
      </c>
      <c r="I70" s="41" t="s">
        <v>21</v>
      </c>
      <c r="J70" s="41">
        <v>0.14599999999999999</v>
      </c>
      <c r="K70" s="41">
        <v>5.7000000000000002E-2</v>
      </c>
      <c r="L70" s="41" t="s">
        <v>21</v>
      </c>
      <c r="M70" s="55"/>
    </row>
    <row r="71" spans="1:235" s="30" customFormat="1" x14ac:dyDescent="0.2">
      <c r="A71" s="43" t="s">
        <v>95</v>
      </c>
      <c r="B71" s="44" t="s">
        <v>24</v>
      </c>
      <c r="C71" s="46">
        <v>1750881017</v>
      </c>
      <c r="D71" s="46">
        <v>504013</v>
      </c>
      <c r="E71" s="48" t="s">
        <v>21</v>
      </c>
      <c r="F71" s="47">
        <v>985.87</v>
      </c>
      <c r="G71" s="47">
        <v>970.24</v>
      </c>
      <c r="H71" s="48" t="s">
        <v>21</v>
      </c>
      <c r="I71" s="48" t="s">
        <v>21</v>
      </c>
      <c r="J71" s="48">
        <v>0.26700000000000002</v>
      </c>
      <c r="K71" s="48" t="s">
        <v>21</v>
      </c>
      <c r="L71" s="48" t="s">
        <v>21</v>
      </c>
      <c r="M71" s="4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c r="FO71" s="29"/>
      <c r="FP71" s="29"/>
      <c r="FQ71" s="29"/>
      <c r="FR71" s="29"/>
      <c r="FS71" s="29"/>
      <c r="FT71" s="29"/>
      <c r="FU71" s="29"/>
      <c r="FV71" s="29"/>
      <c r="FW71" s="29"/>
      <c r="FX71" s="29"/>
      <c r="FY71" s="29"/>
      <c r="FZ71" s="29"/>
      <c r="GA71" s="29"/>
      <c r="GB71" s="29"/>
      <c r="GC71" s="29"/>
      <c r="GD71" s="29"/>
      <c r="GE71" s="29"/>
      <c r="GF71" s="29"/>
      <c r="GG71" s="29"/>
      <c r="GH71" s="29"/>
      <c r="GI71" s="29"/>
      <c r="GJ71" s="29"/>
      <c r="GK71" s="29"/>
      <c r="GL71" s="29"/>
      <c r="GM71" s="29"/>
      <c r="GN71" s="29"/>
      <c r="GO71" s="29"/>
      <c r="GP71" s="29"/>
      <c r="GQ71" s="29"/>
      <c r="GR71" s="29"/>
      <c r="GS71" s="29"/>
      <c r="GT71" s="29"/>
      <c r="GU71" s="29"/>
      <c r="GV71" s="29"/>
      <c r="GW71" s="29"/>
      <c r="GX71" s="29"/>
      <c r="GY71" s="29"/>
      <c r="GZ71" s="29"/>
      <c r="HA71" s="29"/>
      <c r="HB71" s="29"/>
      <c r="HC71" s="29"/>
      <c r="HD71" s="29"/>
      <c r="HE71" s="29"/>
      <c r="HF71" s="29"/>
      <c r="HG71" s="29"/>
      <c r="HH71" s="29"/>
      <c r="HI71" s="29"/>
      <c r="HJ71" s="29"/>
      <c r="HK71" s="29"/>
      <c r="HL71" s="29"/>
      <c r="HM71" s="29"/>
      <c r="HN71" s="29"/>
      <c r="HO71" s="29"/>
      <c r="HP71" s="29"/>
      <c r="HQ71" s="29"/>
      <c r="HR71" s="29"/>
      <c r="HS71" s="29"/>
      <c r="HT71" s="29"/>
      <c r="HU71" s="29"/>
      <c r="HV71" s="29"/>
      <c r="HW71" s="29"/>
      <c r="HX71" s="29"/>
      <c r="HY71" s="29"/>
      <c r="HZ71" s="29"/>
      <c r="IA71" s="29"/>
    </row>
    <row r="72" spans="1:235" s="29" customFormat="1" x14ac:dyDescent="0.2">
      <c r="A72" s="67" t="s">
        <v>96</v>
      </c>
      <c r="B72" s="53" t="s">
        <v>24</v>
      </c>
      <c r="C72" s="206">
        <v>1578058137</v>
      </c>
      <c r="D72" s="54">
        <v>500053</v>
      </c>
      <c r="E72" s="211">
        <v>8456.9599999999991</v>
      </c>
      <c r="F72" s="40">
        <v>745.53</v>
      </c>
      <c r="G72" s="40">
        <v>955.55</v>
      </c>
      <c r="H72" s="40">
        <v>1226.92</v>
      </c>
      <c r="I72" s="41" t="s">
        <v>21</v>
      </c>
      <c r="J72" s="41">
        <v>0.36099999999999999</v>
      </c>
      <c r="K72" s="41">
        <v>0.14000000000000001</v>
      </c>
      <c r="L72" s="41" t="s">
        <v>21</v>
      </c>
      <c r="M72" s="55"/>
    </row>
    <row r="73" spans="1:235" s="29" customFormat="1" x14ac:dyDescent="0.2">
      <c r="A73" s="43" t="s">
        <v>97</v>
      </c>
      <c r="B73" s="44" t="s">
        <v>98</v>
      </c>
      <c r="C73" s="46">
        <v>1164858411</v>
      </c>
      <c r="D73" s="46">
        <v>133027</v>
      </c>
      <c r="E73" s="48" t="s">
        <v>21</v>
      </c>
      <c r="F73" s="48" t="s">
        <v>21</v>
      </c>
      <c r="G73" s="48" t="s">
        <v>21</v>
      </c>
      <c r="H73" s="47">
        <v>1214.77</v>
      </c>
      <c r="I73" s="48" t="s">
        <v>21</v>
      </c>
      <c r="J73" s="48">
        <v>0.14599999999999999</v>
      </c>
      <c r="K73" s="48" t="s">
        <v>21</v>
      </c>
      <c r="L73" s="48" t="s">
        <v>21</v>
      </c>
      <c r="M73" s="49"/>
    </row>
    <row r="74" spans="1:235" s="79" customFormat="1" x14ac:dyDescent="0.2">
      <c r="A74" s="67" t="s">
        <v>99</v>
      </c>
      <c r="B74" s="212" t="s">
        <v>27</v>
      </c>
      <c r="C74" s="213">
        <v>1902818883</v>
      </c>
      <c r="D74" s="213">
        <v>500033</v>
      </c>
      <c r="E74" s="214">
        <v>8373.17</v>
      </c>
      <c r="F74" s="214">
        <v>711.55</v>
      </c>
      <c r="G74" s="214">
        <v>946.09</v>
      </c>
      <c r="H74" s="214">
        <v>1214.77</v>
      </c>
      <c r="I74" s="41" t="s">
        <v>21</v>
      </c>
      <c r="J74" s="215">
        <v>0.27500000000000002</v>
      </c>
      <c r="K74" s="215">
        <v>0.108</v>
      </c>
      <c r="L74" s="41" t="s">
        <v>21</v>
      </c>
      <c r="M74" s="216">
        <v>0.27500000000000002</v>
      </c>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78"/>
      <c r="FG74" s="78"/>
      <c r="FH74" s="78"/>
      <c r="FI74" s="78"/>
      <c r="FJ74" s="78"/>
      <c r="FK74" s="78"/>
      <c r="FL74" s="78"/>
      <c r="FM74" s="78"/>
      <c r="FN74" s="78"/>
      <c r="FO74" s="78"/>
      <c r="FP74" s="78"/>
      <c r="FQ74" s="78"/>
      <c r="FR74" s="78"/>
      <c r="FS74" s="78"/>
      <c r="FT74" s="78"/>
      <c r="FU74" s="78"/>
      <c r="FV74" s="78"/>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78"/>
      <c r="GU74" s="78"/>
      <c r="GV74" s="78"/>
      <c r="GW74" s="78"/>
      <c r="GX74" s="78"/>
      <c r="GY74" s="78"/>
      <c r="GZ74" s="78"/>
      <c r="HA74" s="78"/>
      <c r="HB74" s="78"/>
      <c r="HC74" s="78"/>
      <c r="HD74" s="78"/>
      <c r="HE74" s="78"/>
      <c r="HF74" s="78"/>
      <c r="HG74" s="78"/>
      <c r="HH74" s="78"/>
      <c r="HI74" s="78"/>
      <c r="HJ74" s="78"/>
      <c r="HK74" s="78"/>
      <c r="HL74" s="78"/>
      <c r="HM74" s="78"/>
      <c r="HN74" s="78"/>
      <c r="HO74" s="78"/>
      <c r="HP74" s="78"/>
      <c r="HQ74" s="78"/>
      <c r="HR74" s="78"/>
      <c r="HS74" s="78"/>
      <c r="HT74" s="78"/>
      <c r="HU74" s="78"/>
      <c r="HV74" s="78"/>
      <c r="HW74" s="78"/>
      <c r="HX74" s="78"/>
      <c r="HY74" s="78"/>
      <c r="HZ74" s="78"/>
      <c r="IA74" s="78"/>
    </row>
    <row r="75" spans="1:235" s="29" customFormat="1" x14ac:dyDescent="0.2">
      <c r="A75" s="43" t="s">
        <v>100</v>
      </c>
      <c r="B75" s="44" t="s">
        <v>24</v>
      </c>
      <c r="C75" s="46">
        <v>1164493847</v>
      </c>
      <c r="D75" s="46">
        <v>500138</v>
      </c>
      <c r="E75" s="47">
        <v>12780.63</v>
      </c>
      <c r="F75" s="47" t="s">
        <v>21</v>
      </c>
      <c r="G75" s="47">
        <v>1444.09</v>
      </c>
      <c r="H75" s="47">
        <v>1854.19</v>
      </c>
      <c r="I75" s="48" t="s">
        <v>21</v>
      </c>
      <c r="J75" s="59">
        <v>0.42699999999999999</v>
      </c>
      <c r="K75" s="59">
        <v>0.16500000000000001</v>
      </c>
      <c r="L75" s="48" t="s">
        <v>21</v>
      </c>
      <c r="M75" s="49"/>
    </row>
    <row r="76" spans="1:235" s="30" customFormat="1" x14ac:dyDescent="0.2">
      <c r="A76" s="52" t="s">
        <v>101</v>
      </c>
      <c r="B76" s="53" t="s">
        <v>24</v>
      </c>
      <c r="C76" s="54">
        <v>1467536276</v>
      </c>
      <c r="D76" s="54">
        <v>503300</v>
      </c>
      <c r="E76" s="40">
        <v>13032.66</v>
      </c>
      <c r="F76" s="40">
        <v>2235.5500000000002</v>
      </c>
      <c r="G76" s="40">
        <v>1472.56</v>
      </c>
      <c r="H76" s="40">
        <v>1890.76</v>
      </c>
      <c r="I76" s="41" t="s">
        <v>21</v>
      </c>
      <c r="J76" s="63">
        <v>0.39400000000000002</v>
      </c>
      <c r="K76" s="63">
        <v>0.153</v>
      </c>
      <c r="L76" s="41" t="s">
        <v>21</v>
      </c>
      <c r="M76" s="55"/>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c r="FH76" s="29"/>
      <c r="FI76" s="29"/>
      <c r="FJ76" s="29"/>
      <c r="FK76" s="29"/>
      <c r="FL76" s="29"/>
      <c r="FM76" s="29"/>
      <c r="FN76" s="29"/>
      <c r="FO76" s="29"/>
      <c r="FP76" s="29"/>
      <c r="FQ76" s="29"/>
      <c r="FR76" s="29"/>
      <c r="FS76" s="29"/>
      <c r="FT76" s="29"/>
      <c r="FU76" s="29"/>
      <c r="FV76" s="29"/>
      <c r="FW76" s="29"/>
      <c r="FX76" s="29"/>
      <c r="FY76" s="29"/>
      <c r="FZ76" s="29"/>
      <c r="GA76" s="29"/>
      <c r="GB76" s="29"/>
      <c r="GC76" s="29"/>
      <c r="GD76" s="29"/>
      <c r="GE76" s="29"/>
      <c r="GF76" s="29"/>
      <c r="GG76" s="29"/>
      <c r="GH76" s="29"/>
      <c r="GI76" s="29"/>
      <c r="GJ76" s="29"/>
      <c r="GK76" s="29"/>
      <c r="GL76" s="29"/>
      <c r="GM76" s="29"/>
      <c r="GN76" s="29"/>
      <c r="GO76" s="29"/>
      <c r="GP76" s="29"/>
      <c r="GQ76" s="29"/>
      <c r="GR76" s="29"/>
      <c r="GS76" s="29"/>
      <c r="GT76" s="29"/>
      <c r="GU76" s="29"/>
      <c r="GV76" s="29"/>
      <c r="GW76" s="29"/>
      <c r="GX76" s="29"/>
      <c r="GY76" s="29"/>
      <c r="GZ76" s="29"/>
      <c r="HA76" s="29"/>
      <c r="HB76" s="29"/>
      <c r="HC76" s="29"/>
      <c r="HD76" s="29"/>
      <c r="HE76" s="29"/>
      <c r="HF76" s="29"/>
      <c r="HG76" s="29"/>
      <c r="HH76" s="29"/>
      <c r="HI76" s="29"/>
      <c r="HJ76" s="29"/>
      <c r="HK76" s="29"/>
      <c r="HL76" s="29"/>
      <c r="HM76" s="29"/>
      <c r="HN76" s="29"/>
      <c r="HO76" s="29"/>
      <c r="HP76" s="29"/>
      <c r="HQ76" s="29"/>
      <c r="HR76" s="29"/>
      <c r="HS76" s="29"/>
      <c r="HT76" s="29"/>
      <c r="HU76" s="29"/>
      <c r="HV76" s="29"/>
      <c r="HW76" s="29"/>
      <c r="HX76" s="29"/>
      <c r="HY76" s="29"/>
      <c r="HZ76" s="29"/>
      <c r="IA76" s="29"/>
    </row>
    <row r="77" spans="1:235" s="29" customFormat="1" x14ac:dyDescent="0.2">
      <c r="A77" s="43" t="s">
        <v>102</v>
      </c>
      <c r="B77" s="44" t="s">
        <v>20</v>
      </c>
      <c r="C77" s="46">
        <v>1982793139</v>
      </c>
      <c r="D77" s="46">
        <v>383300</v>
      </c>
      <c r="E77" s="47">
        <v>8373.17</v>
      </c>
      <c r="F77" s="47">
        <v>711.55</v>
      </c>
      <c r="G77" s="47">
        <v>946.09</v>
      </c>
      <c r="H77" s="47">
        <v>1214.77</v>
      </c>
      <c r="I77" s="48" t="s">
        <v>21</v>
      </c>
      <c r="J77" s="48">
        <v>0.14599999999999999</v>
      </c>
      <c r="K77" s="48">
        <v>5.7000000000000002E-2</v>
      </c>
      <c r="L77" s="48" t="s">
        <v>21</v>
      </c>
      <c r="M77" s="49"/>
    </row>
    <row r="78" spans="1:235" s="30" customFormat="1" x14ac:dyDescent="0.2">
      <c r="A78" s="52" t="s">
        <v>103</v>
      </c>
      <c r="B78" s="53" t="s">
        <v>24</v>
      </c>
      <c r="C78" s="54">
        <v>1992848857</v>
      </c>
      <c r="D78" s="54">
        <v>503302</v>
      </c>
      <c r="E78" s="40">
        <v>8721.8799999999992</v>
      </c>
      <c r="F78" s="40">
        <v>718.67</v>
      </c>
      <c r="G78" s="40">
        <v>985.49</v>
      </c>
      <c r="H78" s="40">
        <v>1265.3599999999999</v>
      </c>
      <c r="I78" s="41" t="s">
        <v>21</v>
      </c>
      <c r="J78" s="41">
        <v>0.64800000000000002</v>
      </c>
      <c r="K78" s="41">
        <v>0.251</v>
      </c>
      <c r="L78" s="41" t="s">
        <v>21</v>
      </c>
      <c r="M78" s="55"/>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29"/>
      <c r="DY78" s="29"/>
      <c r="DZ78" s="29"/>
      <c r="EA78" s="29"/>
      <c r="EB78" s="29"/>
      <c r="EC78" s="29"/>
      <c r="ED78" s="29"/>
      <c r="EE78" s="29"/>
      <c r="EF78" s="29"/>
      <c r="EG78" s="29"/>
      <c r="EH78" s="29"/>
      <c r="EI78" s="29"/>
      <c r="EJ78" s="29"/>
      <c r="EK78" s="29"/>
      <c r="EL78" s="29"/>
      <c r="EM78" s="29"/>
      <c r="EN78" s="29"/>
      <c r="EO78" s="29"/>
      <c r="EP78" s="29"/>
      <c r="EQ78" s="29"/>
      <c r="ER78" s="29"/>
      <c r="ES78" s="29"/>
      <c r="ET78" s="29"/>
      <c r="EU78" s="29"/>
      <c r="EV78" s="29"/>
      <c r="EW78" s="29"/>
      <c r="EX78" s="29"/>
      <c r="EY78" s="29"/>
      <c r="EZ78" s="29"/>
      <c r="FA78" s="29"/>
      <c r="FB78" s="29"/>
      <c r="FC78" s="29"/>
      <c r="FD78" s="29"/>
      <c r="FE78" s="29"/>
      <c r="FF78" s="29"/>
      <c r="FG78" s="29"/>
      <c r="FH78" s="29"/>
      <c r="FI78" s="29"/>
      <c r="FJ78" s="29"/>
      <c r="FK78" s="29"/>
      <c r="FL78" s="29"/>
      <c r="FM78" s="29"/>
      <c r="FN78" s="29"/>
      <c r="FO78" s="29"/>
      <c r="FP78" s="29"/>
      <c r="FQ78" s="29"/>
      <c r="FR78" s="29"/>
      <c r="FS78" s="29"/>
      <c r="FT78" s="29"/>
      <c r="FU78" s="29"/>
      <c r="FV78" s="29"/>
      <c r="FW78" s="29"/>
      <c r="FX78" s="29"/>
      <c r="FY78" s="29"/>
      <c r="FZ78" s="29"/>
      <c r="GA78" s="29"/>
      <c r="GB78" s="29"/>
      <c r="GC78" s="29"/>
      <c r="GD78" s="29"/>
      <c r="GE78" s="29"/>
      <c r="GF78" s="29"/>
      <c r="GG78" s="29"/>
      <c r="GH78" s="29"/>
      <c r="GI78" s="29"/>
      <c r="GJ78" s="29"/>
      <c r="GK78" s="29"/>
      <c r="GL78" s="29"/>
      <c r="GM78" s="29"/>
      <c r="GN78" s="29"/>
      <c r="GO78" s="29"/>
      <c r="GP78" s="29"/>
      <c r="GQ78" s="29"/>
      <c r="GR78" s="29"/>
      <c r="GS78" s="29"/>
      <c r="GT78" s="29"/>
      <c r="GU78" s="29"/>
      <c r="GV78" s="29"/>
      <c r="GW78" s="29"/>
      <c r="GX78" s="29"/>
      <c r="GY78" s="29"/>
      <c r="GZ78" s="29"/>
      <c r="HA78" s="29"/>
      <c r="HB78" s="29"/>
      <c r="HC78" s="29"/>
      <c r="HD78" s="29"/>
      <c r="HE78" s="29"/>
      <c r="HF78" s="29"/>
      <c r="HG78" s="29"/>
      <c r="HH78" s="29"/>
      <c r="HI78" s="29"/>
      <c r="HJ78" s="29"/>
      <c r="HK78" s="29"/>
      <c r="HL78" s="29"/>
      <c r="HM78" s="29"/>
      <c r="HN78" s="29"/>
      <c r="HO78" s="29"/>
      <c r="HP78" s="29"/>
      <c r="HQ78" s="29"/>
      <c r="HR78" s="29"/>
      <c r="HS78" s="29"/>
      <c r="HT78" s="29"/>
      <c r="HU78" s="29"/>
      <c r="HV78" s="29"/>
      <c r="HW78" s="29"/>
      <c r="HX78" s="29"/>
      <c r="HY78" s="29"/>
      <c r="HZ78" s="29"/>
      <c r="IA78" s="29"/>
    </row>
    <row r="79" spans="1:235" s="29" customFormat="1" x14ac:dyDescent="0.2">
      <c r="A79" s="43" t="s">
        <v>104</v>
      </c>
      <c r="B79" s="44" t="s">
        <v>27</v>
      </c>
      <c r="C79" s="46">
        <v>1053357244</v>
      </c>
      <c r="D79" s="46">
        <v>500003</v>
      </c>
      <c r="E79" s="47">
        <v>9197.5400000000009</v>
      </c>
      <c r="F79" s="47">
        <v>1162.03</v>
      </c>
      <c r="G79" s="47">
        <v>1039.23</v>
      </c>
      <c r="H79" s="47">
        <v>1334.36</v>
      </c>
      <c r="I79" s="48" t="s">
        <v>21</v>
      </c>
      <c r="J79" s="48">
        <v>0.24099999999999999</v>
      </c>
      <c r="K79" s="48">
        <v>9.2999999999999999E-2</v>
      </c>
      <c r="L79" s="48" t="s">
        <v>21</v>
      </c>
      <c r="M79" s="49">
        <v>0.23899999999999999</v>
      </c>
    </row>
    <row r="80" spans="1:235" s="30" customFormat="1" x14ac:dyDescent="0.2">
      <c r="A80" s="52" t="s">
        <v>105</v>
      </c>
      <c r="B80" s="53" t="s">
        <v>39</v>
      </c>
      <c r="C80" s="54">
        <v>1760455687</v>
      </c>
      <c r="D80" s="54">
        <v>501315</v>
      </c>
      <c r="E80" s="41" t="s">
        <v>21</v>
      </c>
      <c r="F80" s="41" t="s">
        <v>21</v>
      </c>
      <c r="G80" s="40">
        <v>946.09</v>
      </c>
      <c r="H80" s="41" t="s">
        <v>21</v>
      </c>
      <c r="I80" s="41" t="s">
        <v>21</v>
      </c>
      <c r="J80" s="41" t="s">
        <v>21</v>
      </c>
      <c r="K80" s="41" t="s">
        <v>21</v>
      </c>
      <c r="L80" s="41" t="s">
        <v>21</v>
      </c>
      <c r="M80" s="55"/>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c r="EJ80" s="29"/>
      <c r="EK80" s="29"/>
      <c r="EL80" s="29"/>
      <c r="EM80" s="29"/>
      <c r="EN80" s="29"/>
      <c r="EO80" s="29"/>
      <c r="EP80" s="29"/>
      <c r="EQ80" s="29"/>
      <c r="ER80" s="29"/>
      <c r="ES80" s="29"/>
      <c r="ET80" s="29"/>
      <c r="EU80" s="29"/>
      <c r="EV80" s="29"/>
      <c r="EW80" s="29"/>
      <c r="EX80" s="29"/>
      <c r="EY80" s="29"/>
      <c r="EZ80" s="29"/>
      <c r="FA80" s="29"/>
      <c r="FB80" s="29"/>
      <c r="FC80" s="29"/>
      <c r="FD80" s="29"/>
      <c r="FE80" s="29"/>
      <c r="FF80" s="29"/>
      <c r="FG80" s="29"/>
      <c r="FH80" s="29"/>
      <c r="FI80" s="29"/>
      <c r="FJ80" s="29"/>
      <c r="FK80" s="29"/>
      <c r="FL80" s="29"/>
      <c r="FM80" s="29"/>
      <c r="FN80" s="29"/>
      <c r="FO80" s="29"/>
      <c r="FP80" s="29"/>
      <c r="FQ80" s="29"/>
      <c r="FR80" s="29"/>
      <c r="FS80" s="29"/>
      <c r="FT80" s="29"/>
      <c r="FU80" s="29"/>
      <c r="FV80" s="29"/>
      <c r="FW80" s="29"/>
      <c r="FX80" s="29"/>
      <c r="FY80" s="29"/>
      <c r="FZ80" s="29"/>
      <c r="GA80" s="29"/>
      <c r="GB80" s="29"/>
      <c r="GC80" s="29"/>
      <c r="GD80" s="29"/>
      <c r="GE80" s="29"/>
      <c r="GF80" s="29"/>
      <c r="GG80" s="29"/>
      <c r="GH80" s="29"/>
      <c r="GI80" s="29"/>
      <c r="GJ80" s="29"/>
      <c r="GK80" s="29"/>
      <c r="GL80" s="29"/>
      <c r="GM80" s="29"/>
      <c r="GN80" s="29"/>
      <c r="GO80" s="29"/>
      <c r="GP80" s="29"/>
      <c r="GQ80" s="29"/>
      <c r="GR80" s="29"/>
      <c r="GS80" s="29"/>
      <c r="GT80" s="29"/>
      <c r="GU80" s="29"/>
      <c r="GV80" s="29"/>
      <c r="GW80" s="29"/>
      <c r="GX80" s="29"/>
      <c r="GY80" s="29"/>
      <c r="GZ80" s="29"/>
      <c r="HA80" s="29"/>
      <c r="HB80" s="29"/>
      <c r="HC80" s="29"/>
      <c r="HD80" s="29"/>
      <c r="HE80" s="29"/>
      <c r="HF80" s="29"/>
      <c r="HG80" s="29"/>
      <c r="HH80" s="29"/>
      <c r="HI80" s="29"/>
      <c r="HJ80" s="29"/>
      <c r="HK80" s="29"/>
      <c r="HL80" s="29"/>
      <c r="HM80" s="29"/>
      <c r="HN80" s="29"/>
      <c r="HO80" s="29"/>
      <c r="HP80" s="29"/>
      <c r="HQ80" s="29"/>
      <c r="HR80" s="29"/>
      <c r="HS80" s="29"/>
      <c r="HT80" s="29"/>
      <c r="HU80" s="29"/>
      <c r="HV80" s="29"/>
      <c r="HW80" s="29"/>
      <c r="HX80" s="29"/>
      <c r="HY80" s="29"/>
      <c r="HZ80" s="29"/>
      <c r="IA80" s="29"/>
    </row>
    <row r="81" spans="1:235" s="29" customFormat="1" x14ac:dyDescent="0.2">
      <c r="A81" s="43" t="s">
        <v>106</v>
      </c>
      <c r="B81" s="44" t="s">
        <v>24</v>
      </c>
      <c r="C81" s="46">
        <v>1679020150</v>
      </c>
      <c r="D81" s="46">
        <v>504012</v>
      </c>
      <c r="E81" s="48" t="s">
        <v>21</v>
      </c>
      <c r="F81" s="47">
        <v>829.3</v>
      </c>
      <c r="G81" s="47">
        <v>789.95</v>
      </c>
      <c r="H81" s="48" t="s">
        <v>21</v>
      </c>
      <c r="I81" s="48" t="s">
        <v>21</v>
      </c>
      <c r="J81" s="48">
        <v>0.28199999999999997</v>
      </c>
      <c r="K81" s="48" t="s">
        <v>21</v>
      </c>
      <c r="L81" s="48" t="s">
        <v>21</v>
      </c>
      <c r="M81" s="49"/>
    </row>
    <row r="82" spans="1:235" s="29" customFormat="1" x14ac:dyDescent="0.2">
      <c r="A82" s="52" t="s">
        <v>107</v>
      </c>
      <c r="B82" s="53" t="s">
        <v>24</v>
      </c>
      <c r="C82" s="217">
        <v>1336605849</v>
      </c>
      <c r="D82" s="54">
        <v>504015</v>
      </c>
      <c r="E82" s="41" t="s">
        <v>21</v>
      </c>
      <c r="F82" s="40">
        <v>947.64</v>
      </c>
      <c r="G82" s="40">
        <v>932.61</v>
      </c>
      <c r="H82" s="41" t="s">
        <v>21</v>
      </c>
      <c r="I82" s="41" t="s">
        <v>21</v>
      </c>
      <c r="J82" s="41">
        <v>0.26700000000000002</v>
      </c>
      <c r="K82" s="41" t="s">
        <v>21</v>
      </c>
      <c r="L82" s="41" t="s">
        <v>21</v>
      </c>
      <c r="M82" s="55"/>
    </row>
    <row r="83" spans="1:235" s="30" customFormat="1" x14ac:dyDescent="0.2">
      <c r="A83" s="43" t="s">
        <v>108</v>
      </c>
      <c r="B83" s="44" t="s">
        <v>24</v>
      </c>
      <c r="C83" s="46">
        <v>1447406699</v>
      </c>
      <c r="D83" s="46">
        <v>500151</v>
      </c>
      <c r="E83" s="47">
        <v>9075.93</v>
      </c>
      <c r="F83" s="47">
        <v>800.1</v>
      </c>
      <c r="G83" s="47">
        <v>1025.49</v>
      </c>
      <c r="H83" s="47">
        <v>1316.72</v>
      </c>
      <c r="I83" s="48" t="s">
        <v>21</v>
      </c>
      <c r="J83" s="59">
        <v>0.17399999999999999</v>
      </c>
      <c r="K83" s="61">
        <v>6.7000000000000004E-2</v>
      </c>
      <c r="L83" s="48" t="s">
        <v>21</v>
      </c>
      <c r="M83" s="4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29"/>
      <c r="DY83" s="29"/>
      <c r="DZ83" s="29"/>
      <c r="EA83" s="29"/>
      <c r="EB83" s="29"/>
      <c r="EC83" s="29"/>
      <c r="ED83" s="29"/>
      <c r="EE83" s="29"/>
      <c r="EF83" s="29"/>
      <c r="EG83" s="29"/>
      <c r="EH83" s="29"/>
      <c r="EI83" s="29"/>
      <c r="EJ83" s="29"/>
      <c r="EK83" s="29"/>
      <c r="EL83" s="29"/>
      <c r="EM83" s="29"/>
      <c r="EN83" s="29"/>
      <c r="EO83" s="29"/>
      <c r="EP83" s="29"/>
      <c r="EQ83" s="29"/>
      <c r="ER83" s="29"/>
      <c r="ES83" s="29"/>
      <c r="ET83" s="29"/>
      <c r="EU83" s="29"/>
      <c r="EV83" s="29"/>
      <c r="EW83" s="29"/>
      <c r="EX83" s="29"/>
      <c r="EY83" s="29"/>
      <c r="EZ83" s="29"/>
      <c r="FA83" s="29"/>
      <c r="FB83" s="29"/>
      <c r="FC83" s="29"/>
      <c r="FD83" s="29"/>
      <c r="FE83" s="29"/>
      <c r="FF83" s="29"/>
      <c r="FG83" s="29"/>
      <c r="FH83" s="29"/>
      <c r="FI83" s="29"/>
      <c r="FJ83" s="29"/>
      <c r="FK83" s="29"/>
      <c r="FL83" s="29"/>
      <c r="FM83" s="29"/>
      <c r="FN83" s="29"/>
      <c r="FO83" s="29"/>
      <c r="FP83" s="29"/>
      <c r="FQ83" s="29"/>
      <c r="FR83" s="29"/>
      <c r="FS83" s="29"/>
      <c r="FT83" s="29"/>
      <c r="FU83" s="29"/>
      <c r="FV83" s="29"/>
      <c r="FW83" s="29"/>
      <c r="FX83" s="29"/>
      <c r="FY83" s="29"/>
      <c r="FZ83" s="29"/>
      <c r="GA83" s="29"/>
      <c r="GB83" s="29"/>
      <c r="GC83" s="29"/>
      <c r="GD83" s="29"/>
      <c r="GE83" s="29"/>
      <c r="GF83" s="29"/>
      <c r="GG83" s="29"/>
      <c r="GH83" s="29"/>
      <c r="GI83" s="29"/>
      <c r="GJ83" s="29"/>
      <c r="GK83" s="29"/>
      <c r="GL83" s="29"/>
      <c r="GM83" s="29"/>
      <c r="GN83" s="29"/>
      <c r="GO83" s="29"/>
      <c r="GP83" s="29"/>
      <c r="GQ83" s="29"/>
      <c r="GR83" s="29"/>
      <c r="GS83" s="29"/>
      <c r="GT83" s="29"/>
      <c r="GU83" s="29"/>
      <c r="GV83" s="29"/>
      <c r="GW83" s="29"/>
      <c r="GX83" s="29"/>
      <c r="GY83" s="29"/>
      <c r="GZ83" s="29"/>
      <c r="HA83" s="29"/>
      <c r="HB83" s="29"/>
      <c r="HC83" s="29"/>
      <c r="HD83" s="29"/>
      <c r="HE83" s="29"/>
      <c r="HF83" s="29"/>
      <c r="HG83" s="29"/>
      <c r="HH83" s="29"/>
      <c r="HI83" s="29"/>
      <c r="HJ83" s="29"/>
      <c r="HK83" s="29"/>
      <c r="HL83" s="29"/>
      <c r="HM83" s="29"/>
      <c r="HN83" s="29"/>
      <c r="HO83" s="29"/>
      <c r="HP83" s="29"/>
      <c r="HQ83" s="29"/>
      <c r="HR83" s="29"/>
      <c r="HS83" s="29"/>
      <c r="HT83" s="29"/>
      <c r="HU83" s="29"/>
      <c r="HV83" s="29"/>
      <c r="HW83" s="29"/>
      <c r="HX83" s="29"/>
      <c r="HY83" s="29"/>
      <c r="HZ83" s="29"/>
      <c r="IA83" s="29"/>
    </row>
    <row r="84" spans="1:235" s="29" customFormat="1" x14ac:dyDescent="0.2">
      <c r="A84" s="52" t="s">
        <v>109</v>
      </c>
      <c r="B84" s="53" t="s">
        <v>24</v>
      </c>
      <c r="C84" s="54">
        <v>1689672693</v>
      </c>
      <c r="D84" s="54">
        <v>500021</v>
      </c>
      <c r="E84" s="40">
        <v>9075.93</v>
      </c>
      <c r="F84" s="40">
        <v>800.1</v>
      </c>
      <c r="G84" s="40">
        <v>1025.49</v>
      </c>
      <c r="H84" s="40">
        <v>1316.72</v>
      </c>
      <c r="I84" s="41" t="s">
        <v>21</v>
      </c>
      <c r="J84" s="63">
        <v>0.159</v>
      </c>
      <c r="K84" s="63">
        <v>6.2E-2</v>
      </c>
      <c r="L84" s="41" t="s">
        <v>21</v>
      </c>
      <c r="M84" s="55"/>
    </row>
    <row r="85" spans="1:235" s="30" customFormat="1" x14ac:dyDescent="0.2">
      <c r="A85" s="43" t="s">
        <v>110</v>
      </c>
      <c r="B85" s="44" t="s">
        <v>24</v>
      </c>
      <c r="C85" s="46">
        <v>1093713091</v>
      </c>
      <c r="D85" s="46">
        <v>500141</v>
      </c>
      <c r="E85" s="47">
        <v>9311.23</v>
      </c>
      <c r="F85" s="47">
        <v>1284.6300000000001</v>
      </c>
      <c r="G85" s="47">
        <v>1052.08</v>
      </c>
      <c r="H85" s="47">
        <v>1350.85</v>
      </c>
      <c r="I85" s="48" t="s">
        <v>21</v>
      </c>
      <c r="J85" s="48">
        <v>0.16200000000000001</v>
      </c>
      <c r="K85" s="48">
        <v>6.3E-2</v>
      </c>
      <c r="L85" s="48" t="s">
        <v>21</v>
      </c>
      <c r="M85" s="4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c r="FF85" s="29"/>
      <c r="FG85" s="29"/>
      <c r="FH85" s="29"/>
      <c r="FI85" s="29"/>
      <c r="FJ85" s="29"/>
      <c r="FK85" s="29"/>
      <c r="FL85" s="29"/>
      <c r="FM85" s="29"/>
      <c r="FN85" s="29"/>
      <c r="FO85" s="29"/>
      <c r="FP85" s="29"/>
      <c r="FQ85" s="29"/>
      <c r="FR85" s="29"/>
      <c r="FS85" s="29"/>
      <c r="FT85" s="29"/>
      <c r="FU85" s="29"/>
      <c r="FV85" s="29"/>
      <c r="FW85" s="29"/>
      <c r="FX85" s="29"/>
      <c r="FY85" s="29"/>
      <c r="FZ85" s="29"/>
      <c r="GA85" s="29"/>
      <c r="GB85" s="29"/>
      <c r="GC85" s="29"/>
      <c r="GD85" s="29"/>
      <c r="GE85" s="29"/>
      <c r="GF85" s="29"/>
      <c r="GG85" s="29"/>
      <c r="GH85" s="29"/>
      <c r="GI85" s="29"/>
      <c r="GJ85" s="29"/>
      <c r="GK85" s="29"/>
      <c r="GL85" s="29"/>
      <c r="GM85" s="29"/>
      <c r="GN85" s="29"/>
      <c r="GO85" s="29"/>
      <c r="GP85" s="29"/>
      <c r="GQ85" s="29"/>
      <c r="GR85" s="29"/>
      <c r="GS85" s="29"/>
      <c r="GT85" s="29"/>
      <c r="GU85" s="29"/>
      <c r="GV85" s="29"/>
      <c r="GW85" s="29"/>
      <c r="GX85" s="29"/>
      <c r="GY85" s="29"/>
      <c r="GZ85" s="29"/>
      <c r="HA85" s="29"/>
      <c r="HB85" s="29"/>
      <c r="HC85" s="29"/>
      <c r="HD85" s="29"/>
      <c r="HE85" s="29"/>
      <c r="HF85" s="29"/>
      <c r="HG85" s="29"/>
      <c r="HH85" s="29"/>
      <c r="HI85" s="29"/>
      <c r="HJ85" s="29"/>
      <c r="HK85" s="29"/>
      <c r="HL85" s="29"/>
      <c r="HM85" s="29"/>
      <c r="HN85" s="29"/>
      <c r="HO85" s="29"/>
      <c r="HP85" s="29"/>
      <c r="HQ85" s="29"/>
      <c r="HR85" s="29"/>
      <c r="HS85" s="29"/>
      <c r="HT85" s="29"/>
      <c r="HU85" s="29"/>
      <c r="HV85" s="29"/>
      <c r="HW85" s="29"/>
      <c r="HX85" s="29"/>
      <c r="HY85" s="29"/>
      <c r="HZ85" s="29"/>
      <c r="IA85" s="29"/>
    </row>
    <row r="86" spans="1:235" s="29" customFormat="1" x14ac:dyDescent="0.2">
      <c r="A86" s="67" t="s">
        <v>111</v>
      </c>
      <c r="B86" s="53" t="s">
        <v>24</v>
      </c>
      <c r="C86" s="54">
        <v>1952309098</v>
      </c>
      <c r="D86" s="54">
        <v>500108</v>
      </c>
      <c r="E86" s="40">
        <v>9035.76</v>
      </c>
      <c r="F86" s="40">
        <v>1436.96</v>
      </c>
      <c r="G86" s="40">
        <v>1020.95</v>
      </c>
      <c r="H86" s="40">
        <v>1310.89</v>
      </c>
      <c r="I86" s="41" t="s">
        <v>21</v>
      </c>
      <c r="J86" s="63">
        <v>0.193</v>
      </c>
      <c r="K86" s="63">
        <v>7.5999999999999998E-2</v>
      </c>
      <c r="L86" s="41" t="s">
        <v>21</v>
      </c>
      <c r="M86" s="55"/>
    </row>
    <row r="87" spans="1:235" s="30" customFormat="1" x14ac:dyDescent="0.2">
      <c r="A87" s="43" t="s">
        <v>112</v>
      </c>
      <c r="B87" s="44" t="s">
        <v>56</v>
      </c>
      <c r="C87" s="46">
        <v>1225090954</v>
      </c>
      <c r="D87" s="46">
        <v>130003</v>
      </c>
      <c r="E87" s="47">
        <v>7665.65</v>
      </c>
      <c r="F87" s="47">
        <v>711.55</v>
      </c>
      <c r="G87" s="47">
        <v>866.14</v>
      </c>
      <c r="H87" s="47">
        <v>1112.1199999999999</v>
      </c>
      <c r="I87" s="48" t="s">
        <v>21</v>
      </c>
      <c r="J87" s="59">
        <v>0.31</v>
      </c>
      <c r="K87" s="59">
        <v>0.121</v>
      </c>
      <c r="L87" s="48" t="s">
        <v>21</v>
      </c>
      <c r="M87" s="4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c r="EP87" s="29"/>
      <c r="EQ87" s="29"/>
      <c r="ER87" s="29"/>
      <c r="ES87" s="29"/>
      <c r="ET87" s="29"/>
      <c r="EU87" s="29"/>
      <c r="EV87" s="29"/>
      <c r="EW87" s="29"/>
      <c r="EX87" s="29"/>
      <c r="EY87" s="29"/>
      <c r="EZ87" s="29"/>
      <c r="FA87" s="29"/>
      <c r="FB87" s="29"/>
      <c r="FC87" s="29"/>
      <c r="FD87" s="29"/>
      <c r="FE87" s="29"/>
      <c r="FF87" s="29"/>
      <c r="FG87" s="29"/>
      <c r="FH87" s="29"/>
      <c r="FI87" s="29"/>
      <c r="FJ87" s="29"/>
      <c r="FK87" s="29"/>
      <c r="FL87" s="29"/>
      <c r="FM87" s="29"/>
      <c r="FN87" s="29"/>
      <c r="FO87" s="29"/>
      <c r="FP87" s="29"/>
      <c r="FQ87" s="29"/>
      <c r="FR87" s="29"/>
      <c r="FS87" s="29"/>
      <c r="FT87" s="29"/>
      <c r="FU87" s="29"/>
      <c r="FV87" s="29"/>
      <c r="FW87" s="29"/>
      <c r="FX87" s="29"/>
      <c r="FY87" s="29"/>
      <c r="FZ87" s="29"/>
      <c r="GA87" s="29"/>
      <c r="GB87" s="29"/>
      <c r="GC87" s="29"/>
      <c r="GD87" s="29"/>
      <c r="GE87" s="29"/>
      <c r="GF87" s="29"/>
      <c r="GG87" s="29"/>
      <c r="GH87" s="29"/>
      <c r="GI87" s="29"/>
      <c r="GJ87" s="29"/>
      <c r="GK87" s="29"/>
      <c r="GL87" s="29"/>
      <c r="GM87" s="29"/>
      <c r="GN87" s="29"/>
      <c r="GO87" s="29"/>
      <c r="GP87" s="29"/>
      <c r="GQ87" s="29"/>
      <c r="GR87" s="29"/>
      <c r="GS87" s="29"/>
      <c r="GT87" s="29"/>
      <c r="GU87" s="29"/>
      <c r="GV87" s="29"/>
      <c r="GW87" s="29"/>
      <c r="GX87" s="29"/>
      <c r="GY87" s="29"/>
      <c r="GZ87" s="29"/>
      <c r="HA87" s="29"/>
      <c r="HB87" s="29"/>
      <c r="HC87" s="29"/>
      <c r="HD87" s="29"/>
      <c r="HE87" s="29"/>
      <c r="HF87" s="29"/>
      <c r="HG87" s="29"/>
      <c r="HH87" s="29"/>
      <c r="HI87" s="29"/>
      <c r="HJ87" s="29"/>
      <c r="HK87" s="29"/>
      <c r="HL87" s="29"/>
      <c r="HM87" s="29"/>
      <c r="HN87" s="29"/>
      <c r="HO87" s="29"/>
      <c r="HP87" s="29"/>
      <c r="HQ87" s="29"/>
      <c r="HR87" s="29"/>
      <c r="HS87" s="29"/>
      <c r="HT87" s="29"/>
      <c r="HU87" s="29"/>
      <c r="HV87" s="29"/>
      <c r="HW87" s="29"/>
      <c r="HX87" s="29"/>
      <c r="HY87" s="29"/>
      <c r="HZ87" s="29"/>
      <c r="IA87" s="29"/>
    </row>
    <row r="88" spans="1:235" s="29" customFormat="1" x14ac:dyDescent="0.2">
      <c r="A88" s="67" t="s">
        <v>113</v>
      </c>
      <c r="B88" s="53" t="s">
        <v>24</v>
      </c>
      <c r="C88" s="54">
        <v>1497752091</v>
      </c>
      <c r="D88" s="54">
        <v>503025</v>
      </c>
      <c r="E88" s="41" t="s">
        <v>21</v>
      </c>
      <c r="F88" s="41" t="s">
        <v>21</v>
      </c>
      <c r="G88" s="41" t="s">
        <v>21</v>
      </c>
      <c r="H88" s="40">
        <v>1265.3599999999999</v>
      </c>
      <c r="I88" s="41" t="s">
        <v>21</v>
      </c>
      <c r="J88" s="41">
        <v>0.40400000000000003</v>
      </c>
      <c r="K88" s="41">
        <v>0.157</v>
      </c>
      <c r="L88" s="41" t="s">
        <v>21</v>
      </c>
      <c r="M88" s="55"/>
    </row>
    <row r="89" spans="1:235" s="30" customFormat="1" x14ac:dyDescent="0.2">
      <c r="A89" s="237" t="s">
        <v>114</v>
      </c>
      <c r="B89" s="44" t="s">
        <v>24</v>
      </c>
      <c r="C89" s="46">
        <v>1356496582</v>
      </c>
      <c r="D89" s="46">
        <v>500025</v>
      </c>
      <c r="E89" s="47">
        <v>10095.67</v>
      </c>
      <c r="F89" s="47">
        <v>2101</v>
      </c>
      <c r="G89" s="47">
        <v>1140.71</v>
      </c>
      <c r="H89" s="47">
        <v>1464.66</v>
      </c>
      <c r="I89" s="48" t="s">
        <v>21</v>
      </c>
      <c r="J89" s="61">
        <v>0.22700000000000001</v>
      </c>
      <c r="K89" s="61">
        <v>8.7999999999999995E-2</v>
      </c>
      <c r="L89" s="48" t="s">
        <v>21</v>
      </c>
      <c r="M89" s="4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29"/>
      <c r="DY89" s="29"/>
      <c r="DZ89" s="29"/>
      <c r="EA89" s="29"/>
      <c r="EB89" s="29"/>
      <c r="EC89" s="29"/>
      <c r="ED89" s="29"/>
      <c r="EE89" s="29"/>
      <c r="EF89" s="29"/>
      <c r="EG89" s="29"/>
      <c r="EH89" s="29"/>
      <c r="EI89" s="29"/>
      <c r="EJ89" s="29"/>
      <c r="EK89" s="29"/>
      <c r="EL89" s="29"/>
      <c r="EM89" s="29"/>
      <c r="EN89" s="29"/>
      <c r="EO89" s="29"/>
      <c r="EP89" s="29"/>
      <c r="EQ89" s="29"/>
      <c r="ER89" s="29"/>
      <c r="ES89" s="29"/>
      <c r="ET89" s="29"/>
      <c r="EU89" s="29"/>
      <c r="EV89" s="29"/>
      <c r="EW89" s="29"/>
      <c r="EX89" s="29"/>
      <c r="EY89" s="29"/>
      <c r="EZ89" s="29"/>
      <c r="FA89" s="29"/>
      <c r="FB89" s="29"/>
      <c r="FC89" s="29"/>
      <c r="FD89" s="29"/>
      <c r="FE89" s="29"/>
      <c r="FF89" s="29"/>
      <c r="FG89" s="29"/>
      <c r="FH89" s="29"/>
      <c r="FI89" s="29"/>
      <c r="FJ89" s="29"/>
      <c r="FK89" s="29"/>
      <c r="FL89" s="29"/>
      <c r="FM89" s="29"/>
      <c r="FN89" s="29"/>
      <c r="FO89" s="29"/>
      <c r="FP89" s="29"/>
      <c r="FQ89" s="29"/>
      <c r="FR89" s="29"/>
      <c r="FS89" s="29"/>
      <c r="FT89" s="29"/>
      <c r="FU89" s="29"/>
      <c r="FV89" s="29"/>
      <c r="FW89" s="29"/>
      <c r="FX89" s="29"/>
      <c r="FY89" s="29"/>
      <c r="FZ89" s="29"/>
      <c r="GA89" s="29"/>
      <c r="GB89" s="29"/>
      <c r="GC89" s="29"/>
      <c r="GD89" s="29"/>
      <c r="GE89" s="29"/>
      <c r="GF89" s="29"/>
      <c r="GG89" s="29"/>
      <c r="GH89" s="29"/>
      <c r="GI89" s="29"/>
      <c r="GJ89" s="29"/>
      <c r="GK89" s="29"/>
      <c r="GL89" s="29"/>
      <c r="GM89" s="29"/>
      <c r="GN89" s="29"/>
      <c r="GO89" s="29"/>
      <c r="GP89" s="29"/>
      <c r="GQ89" s="29"/>
      <c r="GR89" s="29"/>
      <c r="GS89" s="29"/>
      <c r="GT89" s="29"/>
      <c r="GU89" s="29"/>
      <c r="GV89" s="29"/>
      <c r="GW89" s="29"/>
      <c r="GX89" s="29"/>
      <c r="GY89" s="29"/>
      <c r="GZ89" s="29"/>
      <c r="HA89" s="29"/>
      <c r="HB89" s="29"/>
      <c r="HC89" s="29"/>
      <c r="HD89" s="29"/>
      <c r="HE89" s="29"/>
      <c r="HF89" s="29"/>
      <c r="HG89" s="29"/>
      <c r="HH89" s="29"/>
      <c r="HI89" s="29"/>
      <c r="HJ89" s="29"/>
      <c r="HK89" s="29"/>
      <c r="HL89" s="29"/>
      <c r="HM89" s="29"/>
      <c r="HN89" s="29"/>
      <c r="HO89" s="29"/>
      <c r="HP89" s="29"/>
      <c r="HQ89" s="29"/>
      <c r="HR89" s="29"/>
      <c r="HS89" s="29"/>
      <c r="HT89" s="29"/>
      <c r="HU89" s="29"/>
      <c r="HV89" s="29"/>
      <c r="HW89" s="29"/>
      <c r="HX89" s="29"/>
      <c r="HY89" s="29"/>
      <c r="HZ89" s="29"/>
      <c r="IA89" s="29"/>
    </row>
    <row r="90" spans="1:235" s="29" customFormat="1" x14ac:dyDescent="0.2">
      <c r="A90" s="52" t="s">
        <v>115</v>
      </c>
      <c r="B90" s="53" t="s">
        <v>24</v>
      </c>
      <c r="C90" s="54">
        <v>1033107214</v>
      </c>
      <c r="D90" s="54">
        <v>500026</v>
      </c>
      <c r="E90" s="40">
        <v>9050.4</v>
      </c>
      <c r="F90" s="40">
        <v>1440.15</v>
      </c>
      <c r="G90" s="40">
        <v>1022.6</v>
      </c>
      <c r="H90" s="40">
        <v>1313.02</v>
      </c>
      <c r="I90" s="41" t="s">
        <v>21</v>
      </c>
      <c r="J90" s="41">
        <v>0.24399999999999999</v>
      </c>
      <c r="K90" s="41">
        <v>9.5000000000000001E-2</v>
      </c>
      <c r="L90" s="41" t="s">
        <v>21</v>
      </c>
      <c r="M90" s="55"/>
    </row>
    <row r="91" spans="1:235" s="30" customFormat="1" x14ac:dyDescent="0.2">
      <c r="A91" s="43" t="s">
        <v>116</v>
      </c>
      <c r="B91" s="44" t="s">
        <v>24</v>
      </c>
      <c r="C91" s="46">
        <v>1306992151</v>
      </c>
      <c r="D91" s="46">
        <v>500027</v>
      </c>
      <c r="E91" s="47">
        <v>9760.81</v>
      </c>
      <c r="F91" s="47">
        <v>1389.33</v>
      </c>
      <c r="G91" s="47">
        <v>1102.8800000000001</v>
      </c>
      <c r="H91" s="47">
        <v>1416.08</v>
      </c>
      <c r="I91" s="48" t="s">
        <v>21</v>
      </c>
      <c r="J91" s="48">
        <v>0.23400000000000001</v>
      </c>
      <c r="K91" s="48">
        <v>9.0999999999999998E-2</v>
      </c>
      <c r="L91" s="47">
        <v>1060.99</v>
      </c>
      <c r="M91" s="4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29"/>
      <c r="DY91" s="29"/>
      <c r="DZ91" s="29"/>
      <c r="EA91" s="29"/>
      <c r="EB91" s="29"/>
      <c r="EC91" s="29"/>
      <c r="ED91" s="29"/>
      <c r="EE91" s="29"/>
      <c r="EF91" s="29"/>
      <c r="EG91" s="29"/>
      <c r="EH91" s="29"/>
      <c r="EI91" s="29"/>
      <c r="EJ91" s="29"/>
      <c r="EK91" s="29"/>
      <c r="EL91" s="29"/>
      <c r="EM91" s="29"/>
      <c r="EN91" s="29"/>
      <c r="EO91" s="29"/>
      <c r="EP91" s="29"/>
      <c r="EQ91" s="29"/>
      <c r="ER91" s="29"/>
      <c r="ES91" s="29"/>
      <c r="ET91" s="29"/>
      <c r="EU91" s="29"/>
      <c r="EV91" s="29"/>
      <c r="EW91" s="29"/>
      <c r="EX91" s="29"/>
      <c r="EY91" s="29"/>
      <c r="EZ91" s="29"/>
      <c r="FA91" s="29"/>
      <c r="FB91" s="29"/>
      <c r="FC91" s="29"/>
      <c r="FD91" s="29"/>
      <c r="FE91" s="29"/>
      <c r="FF91" s="29"/>
      <c r="FG91" s="29"/>
      <c r="FH91" s="29"/>
      <c r="FI91" s="29"/>
      <c r="FJ91" s="29"/>
      <c r="FK91" s="29"/>
      <c r="FL91" s="29"/>
      <c r="FM91" s="29"/>
      <c r="FN91" s="29"/>
      <c r="FO91" s="29"/>
      <c r="FP91" s="29"/>
      <c r="FQ91" s="29"/>
      <c r="FR91" s="29"/>
      <c r="FS91" s="29"/>
      <c r="FT91" s="29"/>
      <c r="FU91" s="29"/>
      <c r="FV91" s="29"/>
      <c r="FW91" s="29"/>
      <c r="FX91" s="29"/>
      <c r="FY91" s="29"/>
      <c r="FZ91" s="29"/>
      <c r="GA91" s="29"/>
      <c r="GB91" s="29"/>
      <c r="GC91" s="29"/>
      <c r="GD91" s="29"/>
      <c r="GE91" s="29"/>
      <c r="GF91" s="29"/>
      <c r="GG91" s="29"/>
      <c r="GH91" s="29"/>
      <c r="GI91" s="29"/>
      <c r="GJ91" s="29"/>
      <c r="GK91" s="29"/>
      <c r="GL91" s="29"/>
      <c r="GM91" s="29"/>
      <c r="GN91" s="29"/>
      <c r="GO91" s="29"/>
      <c r="GP91" s="29"/>
      <c r="GQ91" s="29"/>
      <c r="GR91" s="29"/>
      <c r="GS91" s="29"/>
      <c r="GT91" s="29"/>
      <c r="GU91" s="29"/>
      <c r="GV91" s="29"/>
      <c r="GW91" s="29"/>
      <c r="GX91" s="29"/>
      <c r="GY91" s="29"/>
      <c r="GZ91" s="29"/>
      <c r="HA91" s="29"/>
      <c r="HB91" s="29"/>
      <c r="HC91" s="29"/>
      <c r="HD91" s="29"/>
      <c r="HE91" s="29"/>
      <c r="HF91" s="29"/>
      <c r="HG91" s="29"/>
      <c r="HH91" s="29"/>
      <c r="HI91" s="29"/>
      <c r="HJ91" s="29"/>
      <c r="HK91" s="29"/>
      <c r="HL91" s="29"/>
      <c r="HM91" s="29"/>
      <c r="HN91" s="29"/>
      <c r="HO91" s="29"/>
      <c r="HP91" s="29"/>
      <c r="HQ91" s="29"/>
      <c r="HR91" s="29"/>
      <c r="HS91" s="29"/>
      <c r="HT91" s="29"/>
      <c r="HU91" s="29"/>
      <c r="HV91" s="29"/>
      <c r="HW91" s="29"/>
      <c r="HX91" s="29"/>
      <c r="HY91" s="29"/>
      <c r="HZ91" s="29"/>
      <c r="IA91" s="29"/>
    </row>
    <row r="92" spans="1:235" s="29" customFormat="1" x14ac:dyDescent="0.2">
      <c r="A92" s="52" t="s">
        <v>117</v>
      </c>
      <c r="B92" s="53" t="s">
        <v>24</v>
      </c>
      <c r="C92" s="54">
        <v>1851686059</v>
      </c>
      <c r="D92" s="54">
        <v>500152</v>
      </c>
      <c r="E92" s="40">
        <v>9050.4</v>
      </c>
      <c r="F92" s="40">
        <v>860.48</v>
      </c>
      <c r="G92" s="40">
        <v>1022.6</v>
      </c>
      <c r="H92" s="40">
        <v>1313.02</v>
      </c>
      <c r="I92" s="41" t="s">
        <v>21</v>
      </c>
      <c r="J92" s="41">
        <v>0.26600000000000001</v>
      </c>
      <c r="K92" s="41">
        <v>0.10299999999999999</v>
      </c>
      <c r="L92" s="41" t="s">
        <v>21</v>
      </c>
      <c r="M92" s="55"/>
    </row>
    <row r="93" spans="1:235" s="30" customFormat="1" x14ac:dyDescent="0.2">
      <c r="A93" s="43" t="s">
        <v>118</v>
      </c>
      <c r="B93" s="44" t="s">
        <v>39</v>
      </c>
      <c r="C93" s="46">
        <v>1356305395</v>
      </c>
      <c r="D93" s="46">
        <v>501324</v>
      </c>
      <c r="E93" s="48" t="s">
        <v>21</v>
      </c>
      <c r="F93" s="48" t="s">
        <v>21</v>
      </c>
      <c r="G93" s="47">
        <v>946.09</v>
      </c>
      <c r="H93" s="48" t="s">
        <v>21</v>
      </c>
      <c r="I93" s="48" t="s">
        <v>21</v>
      </c>
      <c r="J93" s="48" t="s">
        <v>21</v>
      </c>
      <c r="K93" s="48" t="s">
        <v>21</v>
      </c>
      <c r="L93" s="48" t="s">
        <v>21</v>
      </c>
      <c r="M93" s="4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29"/>
      <c r="DN93" s="29"/>
      <c r="DO93" s="29"/>
      <c r="DP93" s="29"/>
      <c r="DQ93" s="29"/>
      <c r="DR93" s="29"/>
      <c r="DS93" s="29"/>
      <c r="DT93" s="29"/>
      <c r="DU93" s="29"/>
      <c r="DV93" s="29"/>
      <c r="DW93" s="29"/>
      <c r="DX93" s="29"/>
      <c r="DY93" s="29"/>
      <c r="DZ93" s="29"/>
      <c r="EA93" s="29"/>
      <c r="EB93" s="29"/>
      <c r="EC93" s="29"/>
      <c r="ED93" s="29"/>
      <c r="EE93" s="29"/>
      <c r="EF93" s="29"/>
      <c r="EG93" s="29"/>
      <c r="EH93" s="29"/>
      <c r="EI93" s="29"/>
      <c r="EJ93" s="29"/>
      <c r="EK93" s="29"/>
      <c r="EL93" s="29"/>
      <c r="EM93" s="29"/>
      <c r="EN93" s="29"/>
      <c r="EO93" s="29"/>
      <c r="EP93" s="29"/>
      <c r="EQ93" s="29"/>
      <c r="ER93" s="29"/>
      <c r="ES93" s="29"/>
      <c r="ET93" s="29"/>
      <c r="EU93" s="29"/>
      <c r="EV93" s="29"/>
      <c r="EW93" s="29"/>
      <c r="EX93" s="29"/>
      <c r="EY93" s="29"/>
      <c r="EZ93" s="29"/>
      <c r="FA93" s="29"/>
      <c r="FB93" s="29"/>
      <c r="FC93" s="29"/>
      <c r="FD93" s="29"/>
      <c r="FE93" s="29"/>
      <c r="FF93" s="29"/>
      <c r="FG93" s="29"/>
      <c r="FH93" s="29"/>
      <c r="FI93" s="29"/>
      <c r="FJ93" s="29"/>
      <c r="FK93" s="29"/>
      <c r="FL93" s="29"/>
      <c r="FM93" s="29"/>
      <c r="FN93" s="29"/>
      <c r="FO93" s="29"/>
      <c r="FP93" s="29"/>
      <c r="FQ93" s="29"/>
      <c r="FR93" s="29"/>
      <c r="FS93" s="29"/>
      <c r="FT93" s="29"/>
      <c r="FU93" s="29"/>
      <c r="FV93" s="29"/>
      <c r="FW93" s="29"/>
      <c r="FX93" s="29"/>
      <c r="FY93" s="29"/>
      <c r="FZ93" s="29"/>
      <c r="GA93" s="29"/>
      <c r="GB93" s="29"/>
      <c r="GC93" s="29"/>
      <c r="GD93" s="29"/>
      <c r="GE93" s="29"/>
      <c r="GF93" s="29"/>
      <c r="GG93" s="29"/>
      <c r="GH93" s="29"/>
      <c r="GI93" s="29"/>
      <c r="GJ93" s="29"/>
      <c r="GK93" s="29"/>
      <c r="GL93" s="29"/>
      <c r="GM93" s="29"/>
      <c r="GN93" s="29"/>
      <c r="GO93" s="29"/>
      <c r="GP93" s="29"/>
      <c r="GQ93" s="29"/>
      <c r="GR93" s="29"/>
      <c r="GS93" s="29"/>
      <c r="GT93" s="29"/>
      <c r="GU93" s="29"/>
      <c r="GV93" s="29"/>
      <c r="GW93" s="29"/>
      <c r="GX93" s="29"/>
      <c r="GY93" s="29"/>
      <c r="GZ93" s="29"/>
      <c r="HA93" s="29"/>
      <c r="HB93" s="29"/>
      <c r="HC93" s="29"/>
      <c r="HD93" s="29"/>
      <c r="HE93" s="29"/>
      <c r="HF93" s="29"/>
      <c r="HG93" s="29"/>
      <c r="HH93" s="29"/>
      <c r="HI93" s="29"/>
      <c r="HJ93" s="29"/>
      <c r="HK93" s="29"/>
      <c r="HL93" s="29"/>
      <c r="HM93" s="29"/>
      <c r="HN93" s="29"/>
      <c r="HO93" s="29"/>
      <c r="HP93" s="29"/>
      <c r="HQ93" s="29"/>
      <c r="HR93" s="29"/>
      <c r="HS93" s="29"/>
      <c r="HT93" s="29"/>
      <c r="HU93" s="29"/>
      <c r="HV93" s="29"/>
      <c r="HW93" s="29"/>
      <c r="HX93" s="29"/>
      <c r="HY93" s="29"/>
      <c r="HZ93" s="29"/>
      <c r="IA93" s="29"/>
    </row>
    <row r="94" spans="1:235" s="29" customFormat="1" x14ac:dyDescent="0.2">
      <c r="A94" s="67" t="s">
        <v>119</v>
      </c>
      <c r="B94" s="53" t="s">
        <v>24</v>
      </c>
      <c r="C94" s="54">
        <v>1851817308</v>
      </c>
      <c r="D94" s="54">
        <v>500037</v>
      </c>
      <c r="E94" s="281">
        <f>ROUND(12559.755,2)</f>
        <v>12559.76</v>
      </c>
      <c r="F94" s="253">
        <v>2024.45</v>
      </c>
      <c r="G94" s="253">
        <f>ROUND(1419.135,2)</f>
        <v>1419.14</v>
      </c>
      <c r="H94" s="253">
        <f>ROUND(1822.155,2)</f>
        <v>1822.16</v>
      </c>
      <c r="I94" s="253">
        <v>1721.2495723237353</v>
      </c>
      <c r="J94" s="63">
        <v>0.216</v>
      </c>
      <c r="K94" s="63">
        <v>8.5000000000000006E-2</v>
      </c>
      <c r="L94" s="41" t="s">
        <v>21</v>
      </c>
      <c r="M94" s="55"/>
    </row>
    <row r="95" spans="1:235" s="30" customFormat="1" x14ac:dyDescent="0.2">
      <c r="A95" s="43" t="s">
        <v>120</v>
      </c>
      <c r="B95" s="44" t="s">
        <v>27</v>
      </c>
      <c r="C95" s="46">
        <v>1326002049</v>
      </c>
      <c r="D95" s="46">
        <v>500008</v>
      </c>
      <c r="E95" s="47">
        <v>13497.45</v>
      </c>
      <c r="F95" s="47">
        <v>1325.19</v>
      </c>
      <c r="G95" s="47">
        <v>1525.08</v>
      </c>
      <c r="H95" s="47">
        <v>1958.19</v>
      </c>
      <c r="I95" s="47" t="s">
        <v>21</v>
      </c>
      <c r="J95" s="61">
        <v>0.34899999999999998</v>
      </c>
      <c r="K95" s="59">
        <v>0.13500000000000001</v>
      </c>
      <c r="L95" s="48" t="s">
        <v>21</v>
      </c>
      <c r="M95" s="80">
        <v>0.34499999999999997</v>
      </c>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c r="CO95" s="29"/>
      <c r="CP95" s="29"/>
      <c r="CQ95" s="29"/>
      <c r="CR95" s="29"/>
      <c r="CS95" s="29"/>
      <c r="CT95" s="29"/>
      <c r="CU95" s="29"/>
      <c r="CV95" s="29"/>
      <c r="CW95" s="29"/>
      <c r="CX95" s="29"/>
      <c r="CY95" s="29"/>
      <c r="CZ95" s="29"/>
      <c r="DA95" s="29"/>
      <c r="DB95" s="29"/>
      <c r="DC95" s="29"/>
      <c r="DD95" s="29"/>
      <c r="DE95" s="29"/>
      <c r="DF95" s="29"/>
      <c r="DG95" s="29"/>
      <c r="DH95" s="29"/>
      <c r="DI95" s="29"/>
      <c r="DJ95" s="29"/>
      <c r="DK95" s="29"/>
      <c r="DL95" s="29"/>
      <c r="DM95" s="29"/>
      <c r="DN95" s="29"/>
      <c r="DO95" s="29"/>
      <c r="DP95" s="29"/>
      <c r="DQ95" s="29"/>
      <c r="DR95" s="29"/>
      <c r="DS95" s="29"/>
      <c r="DT95" s="29"/>
      <c r="DU95" s="29"/>
      <c r="DV95" s="29"/>
      <c r="DW95" s="29"/>
      <c r="DX95" s="29"/>
      <c r="DY95" s="29"/>
      <c r="DZ95" s="29"/>
      <c r="EA95" s="29"/>
      <c r="EB95" s="29"/>
      <c r="EC95" s="29"/>
      <c r="ED95" s="29"/>
      <c r="EE95" s="29"/>
      <c r="EF95" s="29"/>
      <c r="EG95" s="29"/>
      <c r="EH95" s="29"/>
      <c r="EI95" s="29"/>
      <c r="EJ95" s="29"/>
      <c r="EK95" s="29"/>
      <c r="EL95" s="29"/>
      <c r="EM95" s="29"/>
      <c r="EN95" s="29"/>
      <c r="EO95" s="29"/>
      <c r="EP95" s="29"/>
      <c r="EQ95" s="29"/>
      <c r="ER95" s="29"/>
      <c r="ES95" s="29"/>
      <c r="ET95" s="29"/>
      <c r="EU95" s="29"/>
      <c r="EV95" s="29"/>
      <c r="EW95" s="29"/>
      <c r="EX95" s="29"/>
      <c r="EY95" s="29"/>
      <c r="EZ95" s="29"/>
      <c r="FA95" s="29"/>
      <c r="FB95" s="29"/>
      <c r="FC95" s="29"/>
      <c r="FD95" s="29"/>
      <c r="FE95" s="29"/>
      <c r="FF95" s="29"/>
      <c r="FG95" s="29"/>
      <c r="FH95" s="29"/>
      <c r="FI95" s="29"/>
      <c r="FJ95" s="29"/>
      <c r="FK95" s="29"/>
      <c r="FL95" s="29"/>
      <c r="FM95" s="29"/>
      <c r="FN95" s="29"/>
      <c r="FO95" s="29"/>
      <c r="FP95" s="29"/>
      <c r="FQ95" s="29"/>
      <c r="FR95" s="29"/>
      <c r="FS95" s="29"/>
      <c r="FT95" s="29"/>
      <c r="FU95" s="29"/>
      <c r="FV95" s="29"/>
      <c r="FW95" s="29"/>
      <c r="FX95" s="29"/>
      <c r="FY95" s="29"/>
      <c r="FZ95" s="29"/>
      <c r="GA95" s="29"/>
      <c r="GB95" s="29"/>
      <c r="GC95" s="29"/>
      <c r="GD95" s="29"/>
      <c r="GE95" s="29"/>
      <c r="GF95" s="29"/>
      <c r="GG95" s="29"/>
      <c r="GH95" s="29"/>
      <c r="GI95" s="29"/>
      <c r="GJ95" s="29"/>
      <c r="GK95" s="29"/>
      <c r="GL95" s="29"/>
      <c r="GM95" s="29"/>
      <c r="GN95" s="29"/>
      <c r="GO95" s="29"/>
      <c r="GP95" s="29"/>
      <c r="GQ95" s="29"/>
      <c r="GR95" s="29"/>
      <c r="GS95" s="29"/>
      <c r="GT95" s="29"/>
      <c r="GU95" s="29"/>
      <c r="GV95" s="29"/>
      <c r="GW95" s="29"/>
      <c r="GX95" s="29"/>
      <c r="GY95" s="29"/>
      <c r="GZ95" s="29"/>
      <c r="HA95" s="29"/>
      <c r="HB95" s="29"/>
      <c r="HC95" s="29"/>
      <c r="HD95" s="29"/>
      <c r="HE95" s="29"/>
      <c r="HF95" s="29"/>
      <c r="HG95" s="29"/>
      <c r="HH95" s="29"/>
      <c r="HI95" s="29"/>
      <c r="HJ95" s="29"/>
      <c r="HK95" s="29"/>
      <c r="HL95" s="29"/>
      <c r="HM95" s="29"/>
      <c r="HN95" s="29"/>
      <c r="HO95" s="29"/>
      <c r="HP95" s="29"/>
      <c r="HQ95" s="29"/>
      <c r="HR95" s="29"/>
      <c r="HS95" s="29"/>
      <c r="HT95" s="29"/>
      <c r="HU95" s="29"/>
      <c r="HV95" s="29"/>
      <c r="HW95" s="29"/>
      <c r="HX95" s="29"/>
      <c r="HY95" s="29"/>
      <c r="HZ95" s="29"/>
      <c r="IA95" s="29"/>
    </row>
    <row r="96" spans="1:235" s="29" customFormat="1" x14ac:dyDescent="0.2">
      <c r="A96" s="67" t="s">
        <v>121</v>
      </c>
      <c r="B96" s="53" t="s">
        <v>27</v>
      </c>
      <c r="C96" s="54">
        <v>1649209230</v>
      </c>
      <c r="D96" s="54">
        <v>500088</v>
      </c>
      <c r="E96" s="210">
        <v>9410.99</v>
      </c>
      <c r="F96" s="40">
        <v>829.64</v>
      </c>
      <c r="G96" s="40">
        <v>1063.3499999999999</v>
      </c>
      <c r="H96" s="40">
        <v>1365.33</v>
      </c>
      <c r="I96" s="41" t="s">
        <v>21</v>
      </c>
      <c r="J96" s="66">
        <v>0.24299999999999999</v>
      </c>
      <c r="K96" s="63">
        <v>9.5000000000000001E-2</v>
      </c>
      <c r="L96" s="41" t="s">
        <v>21</v>
      </c>
      <c r="M96" s="175">
        <v>0.24299999999999999</v>
      </c>
    </row>
    <row r="97" spans="1:235" s="30" customFormat="1" x14ac:dyDescent="0.2">
      <c r="A97" s="43" t="s">
        <v>122</v>
      </c>
      <c r="B97" s="44" t="s">
        <v>123</v>
      </c>
      <c r="C97" s="46">
        <v>1558436006</v>
      </c>
      <c r="D97" s="46">
        <v>382004</v>
      </c>
      <c r="E97" s="48" t="s">
        <v>21</v>
      </c>
      <c r="F97" s="48" t="s">
        <v>21</v>
      </c>
      <c r="G97" s="48" t="s">
        <v>21</v>
      </c>
      <c r="H97" s="48" t="s">
        <v>21</v>
      </c>
      <c r="I97" s="48" t="s">
        <v>21</v>
      </c>
      <c r="J97" s="48">
        <v>0.14599999999999999</v>
      </c>
      <c r="K97" s="48" t="s">
        <v>21</v>
      </c>
      <c r="L97" s="48" t="s">
        <v>21</v>
      </c>
      <c r="M97" s="4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29"/>
      <c r="DY97" s="29"/>
      <c r="DZ97" s="29"/>
      <c r="EA97" s="29"/>
      <c r="EB97" s="29"/>
      <c r="EC97" s="29"/>
      <c r="ED97" s="29"/>
      <c r="EE97" s="29"/>
      <c r="EF97" s="29"/>
      <c r="EG97" s="29"/>
      <c r="EH97" s="29"/>
      <c r="EI97" s="29"/>
      <c r="EJ97" s="29"/>
      <c r="EK97" s="29"/>
      <c r="EL97" s="29"/>
      <c r="EM97" s="29"/>
      <c r="EN97" s="29"/>
      <c r="EO97" s="29"/>
      <c r="EP97" s="29"/>
      <c r="EQ97" s="29"/>
      <c r="ER97" s="29"/>
      <c r="ES97" s="29"/>
      <c r="ET97" s="29"/>
      <c r="EU97" s="29"/>
      <c r="EV97" s="29"/>
      <c r="EW97" s="29"/>
      <c r="EX97" s="29"/>
      <c r="EY97" s="29"/>
      <c r="EZ97" s="29"/>
      <c r="FA97" s="29"/>
      <c r="FB97" s="29"/>
      <c r="FC97" s="29"/>
      <c r="FD97" s="29"/>
      <c r="FE97" s="29"/>
      <c r="FF97" s="29"/>
      <c r="FG97" s="29"/>
      <c r="FH97" s="29"/>
      <c r="FI97" s="29"/>
      <c r="FJ97" s="29"/>
      <c r="FK97" s="29"/>
      <c r="FL97" s="29"/>
      <c r="FM97" s="29"/>
      <c r="FN97" s="29"/>
      <c r="FO97" s="29"/>
      <c r="FP97" s="29"/>
      <c r="FQ97" s="29"/>
      <c r="FR97" s="29"/>
      <c r="FS97" s="29"/>
      <c r="FT97" s="29"/>
      <c r="FU97" s="29"/>
      <c r="FV97" s="29"/>
      <c r="FW97" s="29"/>
      <c r="FX97" s="29"/>
      <c r="FY97" s="29"/>
      <c r="FZ97" s="29"/>
      <c r="GA97" s="29"/>
      <c r="GB97" s="29"/>
      <c r="GC97" s="29"/>
      <c r="GD97" s="29"/>
      <c r="GE97" s="29"/>
      <c r="GF97" s="29"/>
      <c r="GG97" s="29"/>
      <c r="GH97" s="29"/>
      <c r="GI97" s="29"/>
      <c r="GJ97" s="29"/>
      <c r="GK97" s="29"/>
      <c r="GL97" s="29"/>
      <c r="GM97" s="29"/>
      <c r="GN97" s="29"/>
      <c r="GO97" s="29"/>
      <c r="GP97" s="29"/>
      <c r="GQ97" s="29"/>
      <c r="GR97" s="29"/>
      <c r="GS97" s="29"/>
      <c r="GT97" s="29"/>
      <c r="GU97" s="29"/>
      <c r="GV97" s="29"/>
      <c r="GW97" s="29"/>
      <c r="GX97" s="29"/>
      <c r="GY97" s="29"/>
      <c r="GZ97" s="29"/>
      <c r="HA97" s="29"/>
      <c r="HB97" s="29"/>
      <c r="HC97" s="29"/>
      <c r="HD97" s="29"/>
      <c r="HE97" s="29"/>
      <c r="HF97" s="29"/>
      <c r="HG97" s="29"/>
      <c r="HH97" s="29"/>
      <c r="HI97" s="29"/>
      <c r="HJ97" s="29"/>
      <c r="HK97" s="29"/>
      <c r="HL97" s="29"/>
      <c r="HM97" s="29"/>
      <c r="HN97" s="29"/>
      <c r="HO97" s="29"/>
      <c r="HP97" s="29"/>
      <c r="HQ97" s="29"/>
      <c r="HR97" s="29"/>
      <c r="HS97" s="29"/>
      <c r="HT97" s="29"/>
      <c r="HU97" s="29"/>
      <c r="HV97" s="29"/>
      <c r="HW97" s="29"/>
      <c r="HX97" s="29"/>
      <c r="HY97" s="29"/>
      <c r="HZ97" s="29"/>
      <c r="IA97" s="29"/>
    </row>
    <row r="98" spans="1:235" s="30" customFormat="1" x14ac:dyDescent="0.2">
      <c r="A98" s="236" t="s">
        <v>124</v>
      </c>
      <c r="B98" s="53" t="s">
        <v>24</v>
      </c>
      <c r="C98" s="54">
        <v>1801851258</v>
      </c>
      <c r="D98" s="54">
        <v>500005</v>
      </c>
      <c r="E98" s="40">
        <v>10842.02</v>
      </c>
      <c r="F98" s="40">
        <v>711.55</v>
      </c>
      <c r="G98" s="40">
        <v>1225.04</v>
      </c>
      <c r="H98" s="40">
        <v>1572.94</v>
      </c>
      <c r="I98" s="41" t="s">
        <v>21</v>
      </c>
      <c r="J98" s="65">
        <v>0.375</v>
      </c>
      <c r="K98" s="65">
        <v>0.14699999999999999</v>
      </c>
      <c r="L98" s="41" t="s">
        <v>21</v>
      </c>
      <c r="M98" s="55"/>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29"/>
      <c r="DY98" s="29"/>
      <c r="DZ98" s="29"/>
      <c r="EA98" s="29"/>
      <c r="EB98" s="29"/>
      <c r="EC98" s="29"/>
      <c r="ED98" s="29"/>
      <c r="EE98" s="29"/>
      <c r="EF98" s="29"/>
      <c r="EG98" s="29"/>
      <c r="EH98" s="29"/>
      <c r="EI98" s="29"/>
      <c r="EJ98" s="29"/>
      <c r="EK98" s="29"/>
      <c r="EL98" s="29"/>
      <c r="EM98" s="29"/>
      <c r="EN98" s="29"/>
      <c r="EO98" s="29"/>
      <c r="EP98" s="29"/>
      <c r="EQ98" s="29"/>
      <c r="ER98" s="29"/>
      <c r="ES98" s="29"/>
      <c r="ET98" s="29"/>
      <c r="EU98" s="29"/>
      <c r="EV98" s="29"/>
      <c r="EW98" s="29"/>
      <c r="EX98" s="29"/>
      <c r="EY98" s="29"/>
      <c r="EZ98" s="29"/>
      <c r="FA98" s="29"/>
      <c r="FB98" s="29"/>
      <c r="FC98" s="29"/>
      <c r="FD98" s="29"/>
      <c r="FE98" s="29"/>
      <c r="FF98" s="29"/>
      <c r="FG98" s="29"/>
      <c r="FH98" s="29"/>
      <c r="FI98" s="29"/>
      <c r="FJ98" s="29"/>
      <c r="FK98" s="29"/>
      <c r="FL98" s="29"/>
      <c r="FM98" s="29"/>
      <c r="FN98" s="29"/>
      <c r="FO98" s="29"/>
      <c r="FP98" s="29"/>
      <c r="FQ98" s="29"/>
      <c r="FR98" s="29"/>
      <c r="FS98" s="29"/>
      <c r="FT98" s="29"/>
      <c r="FU98" s="29"/>
      <c r="FV98" s="29"/>
      <c r="FW98" s="29"/>
      <c r="FX98" s="29"/>
      <c r="FY98" s="29"/>
      <c r="FZ98" s="29"/>
      <c r="GA98" s="29"/>
      <c r="GB98" s="29"/>
      <c r="GC98" s="29"/>
      <c r="GD98" s="29"/>
      <c r="GE98" s="29"/>
      <c r="GF98" s="29"/>
      <c r="GG98" s="29"/>
      <c r="GH98" s="29"/>
      <c r="GI98" s="29"/>
      <c r="GJ98" s="29"/>
      <c r="GK98" s="29"/>
      <c r="GL98" s="29"/>
      <c r="GM98" s="29"/>
      <c r="GN98" s="29"/>
      <c r="GO98" s="29"/>
      <c r="GP98" s="29"/>
      <c r="GQ98" s="29"/>
      <c r="GR98" s="29"/>
      <c r="GS98" s="29"/>
      <c r="GT98" s="29"/>
      <c r="GU98" s="29"/>
      <c r="GV98" s="29"/>
      <c r="GW98" s="29"/>
      <c r="GX98" s="29"/>
      <c r="GY98" s="29"/>
      <c r="GZ98" s="29"/>
      <c r="HA98" s="29"/>
      <c r="HB98" s="29"/>
      <c r="HC98" s="29"/>
      <c r="HD98" s="29"/>
      <c r="HE98" s="29"/>
      <c r="HF98" s="29"/>
      <c r="HG98" s="29"/>
      <c r="HH98" s="29"/>
      <c r="HI98" s="29"/>
      <c r="HJ98" s="29"/>
      <c r="HK98" s="29"/>
      <c r="HL98" s="29"/>
      <c r="HM98" s="29"/>
      <c r="HN98" s="29"/>
      <c r="HO98" s="29"/>
      <c r="HP98" s="29"/>
      <c r="HQ98" s="29"/>
      <c r="HR98" s="29"/>
      <c r="HS98" s="29"/>
      <c r="HT98" s="29"/>
      <c r="HU98" s="29"/>
      <c r="HV98" s="29"/>
      <c r="HW98" s="29"/>
      <c r="HX98" s="29"/>
      <c r="HY98" s="29"/>
      <c r="HZ98" s="29"/>
      <c r="IA98" s="29"/>
    </row>
    <row r="99" spans="1:235" s="30" customFormat="1" x14ac:dyDescent="0.2">
      <c r="A99" s="43" t="s">
        <v>125</v>
      </c>
      <c r="B99" s="44" t="s">
        <v>24</v>
      </c>
      <c r="C99" s="46">
        <v>1891298980</v>
      </c>
      <c r="D99" s="46">
        <v>504016</v>
      </c>
      <c r="E99" s="47" t="s">
        <v>21</v>
      </c>
      <c r="F99" s="47">
        <v>969.2</v>
      </c>
      <c r="G99" s="47">
        <v>953.83</v>
      </c>
      <c r="H99" s="48" t="s">
        <v>21</v>
      </c>
      <c r="I99" s="48" t="s">
        <v>21</v>
      </c>
      <c r="J99" s="48">
        <v>0.26700000000000002</v>
      </c>
      <c r="K99" s="48"/>
      <c r="L99" s="48" t="s">
        <v>21</v>
      </c>
      <c r="M99" s="4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29"/>
      <c r="DY99" s="29"/>
      <c r="DZ99" s="29"/>
      <c r="EA99" s="29"/>
      <c r="EB99" s="29"/>
      <c r="EC99" s="29"/>
      <c r="ED99" s="29"/>
      <c r="EE99" s="29"/>
      <c r="EF99" s="29"/>
      <c r="EG99" s="29"/>
      <c r="EH99" s="29"/>
      <c r="EI99" s="29"/>
      <c r="EJ99" s="29"/>
      <c r="EK99" s="29"/>
      <c r="EL99" s="29"/>
      <c r="EM99" s="29"/>
      <c r="EN99" s="29"/>
      <c r="EO99" s="29"/>
      <c r="EP99" s="29"/>
      <c r="EQ99" s="29"/>
      <c r="ER99" s="29"/>
      <c r="ES99" s="29"/>
      <c r="ET99" s="29"/>
      <c r="EU99" s="29"/>
      <c r="EV99" s="29"/>
      <c r="EW99" s="29"/>
      <c r="EX99" s="29"/>
      <c r="EY99" s="29"/>
      <c r="EZ99" s="29"/>
      <c r="FA99" s="29"/>
      <c r="FB99" s="29"/>
      <c r="FC99" s="29"/>
      <c r="FD99" s="29"/>
      <c r="FE99" s="29"/>
      <c r="FF99" s="29"/>
      <c r="FG99" s="29"/>
      <c r="FH99" s="29"/>
      <c r="FI99" s="29"/>
      <c r="FJ99" s="29"/>
      <c r="FK99" s="29"/>
      <c r="FL99" s="29"/>
      <c r="FM99" s="29"/>
      <c r="FN99" s="29"/>
      <c r="FO99" s="29"/>
      <c r="FP99" s="29"/>
      <c r="FQ99" s="29"/>
      <c r="FR99" s="29"/>
      <c r="FS99" s="29"/>
      <c r="FT99" s="29"/>
      <c r="FU99" s="29"/>
      <c r="FV99" s="29"/>
      <c r="FW99" s="29"/>
      <c r="FX99" s="29"/>
      <c r="FY99" s="29"/>
      <c r="FZ99" s="29"/>
      <c r="GA99" s="29"/>
      <c r="GB99" s="29"/>
      <c r="GC99" s="29"/>
      <c r="GD99" s="29"/>
      <c r="GE99" s="29"/>
      <c r="GF99" s="29"/>
      <c r="GG99" s="29"/>
      <c r="GH99" s="29"/>
      <c r="GI99" s="29"/>
      <c r="GJ99" s="29"/>
      <c r="GK99" s="29"/>
      <c r="GL99" s="29"/>
      <c r="GM99" s="29"/>
      <c r="GN99" s="29"/>
      <c r="GO99" s="29"/>
      <c r="GP99" s="29"/>
      <c r="GQ99" s="29"/>
      <c r="GR99" s="29"/>
      <c r="GS99" s="29"/>
      <c r="GT99" s="29"/>
      <c r="GU99" s="29"/>
      <c r="GV99" s="29"/>
      <c r="GW99" s="29"/>
      <c r="GX99" s="29"/>
      <c r="GY99" s="29"/>
      <c r="GZ99" s="29"/>
      <c r="HA99" s="29"/>
      <c r="HB99" s="29"/>
      <c r="HC99" s="29"/>
      <c r="HD99" s="29"/>
      <c r="HE99" s="29"/>
      <c r="HF99" s="29"/>
      <c r="HG99" s="29"/>
      <c r="HH99" s="29"/>
      <c r="HI99" s="29"/>
      <c r="HJ99" s="29"/>
      <c r="HK99" s="29"/>
      <c r="HL99" s="29"/>
      <c r="HM99" s="29"/>
      <c r="HN99" s="29"/>
      <c r="HO99" s="29"/>
      <c r="HP99" s="29"/>
      <c r="HQ99" s="29"/>
      <c r="HR99" s="29"/>
      <c r="HS99" s="29"/>
      <c r="HT99" s="29"/>
      <c r="HU99" s="29"/>
      <c r="HV99" s="29"/>
      <c r="HW99" s="29"/>
      <c r="HX99" s="29"/>
      <c r="HY99" s="29"/>
      <c r="HZ99" s="29"/>
      <c r="IA99" s="29"/>
    </row>
    <row r="100" spans="1:235" s="30" customFormat="1" x14ac:dyDescent="0.2">
      <c r="A100" s="52" t="s">
        <v>126</v>
      </c>
      <c r="B100" s="53" t="s">
        <v>24</v>
      </c>
      <c r="C100" s="54">
        <v>1306183314</v>
      </c>
      <c r="D100" s="54">
        <v>500148</v>
      </c>
      <c r="E100" s="40">
        <v>8456.9</v>
      </c>
      <c r="F100" s="40">
        <v>718.67</v>
      </c>
      <c r="G100" s="40">
        <v>955.55</v>
      </c>
      <c r="H100" s="40">
        <v>1226.92</v>
      </c>
      <c r="I100" s="41" t="s">
        <v>21</v>
      </c>
      <c r="J100" s="41">
        <v>0.34200000000000003</v>
      </c>
      <c r="K100" s="41">
        <v>0.13300000000000001</v>
      </c>
      <c r="L100" s="41" t="s">
        <v>21</v>
      </c>
      <c r="M100" s="55"/>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29"/>
      <c r="DY100" s="29"/>
      <c r="DZ100" s="29"/>
      <c r="EA100" s="29"/>
      <c r="EB100" s="29"/>
      <c r="EC100" s="29"/>
      <c r="ED100" s="29"/>
      <c r="EE100" s="29"/>
      <c r="EF100" s="29"/>
      <c r="EG100" s="29"/>
      <c r="EH100" s="29"/>
      <c r="EI100" s="29"/>
      <c r="EJ100" s="29"/>
      <c r="EK100" s="29"/>
      <c r="EL100" s="29"/>
      <c r="EM100" s="29"/>
      <c r="EN100" s="29"/>
      <c r="EO100" s="29"/>
      <c r="EP100" s="29"/>
      <c r="EQ100" s="29"/>
      <c r="ER100" s="29"/>
      <c r="ES100" s="29"/>
      <c r="ET100" s="29"/>
      <c r="EU100" s="29"/>
      <c r="EV100" s="29"/>
      <c r="EW100" s="29"/>
      <c r="EX100" s="29"/>
      <c r="EY100" s="29"/>
      <c r="EZ100" s="29"/>
      <c r="FA100" s="29"/>
      <c r="FB100" s="29"/>
      <c r="FC100" s="29"/>
      <c r="FD100" s="29"/>
      <c r="FE100" s="29"/>
      <c r="FF100" s="29"/>
      <c r="FG100" s="29"/>
      <c r="FH100" s="29"/>
      <c r="FI100" s="29"/>
      <c r="FJ100" s="29"/>
      <c r="FK100" s="29"/>
      <c r="FL100" s="29"/>
      <c r="FM100" s="29"/>
      <c r="FN100" s="29"/>
      <c r="FO100" s="29"/>
      <c r="FP100" s="29"/>
      <c r="FQ100" s="29"/>
      <c r="FR100" s="29"/>
      <c r="FS100" s="29"/>
      <c r="FT100" s="29"/>
      <c r="FU100" s="29"/>
      <c r="FV100" s="29"/>
      <c r="FW100" s="29"/>
      <c r="FX100" s="29"/>
      <c r="FY100" s="29"/>
      <c r="FZ100" s="29"/>
      <c r="GA100" s="29"/>
      <c r="GB100" s="29"/>
      <c r="GC100" s="29"/>
      <c r="GD100" s="29"/>
      <c r="GE100" s="29"/>
      <c r="GF100" s="29"/>
      <c r="GG100" s="29"/>
      <c r="GH100" s="29"/>
      <c r="GI100" s="29"/>
      <c r="GJ100" s="29"/>
      <c r="GK100" s="29"/>
      <c r="GL100" s="29"/>
      <c r="GM100" s="29"/>
      <c r="GN100" s="29"/>
      <c r="GO100" s="29"/>
      <c r="GP100" s="29"/>
      <c r="GQ100" s="29"/>
      <c r="GR100" s="29"/>
      <c r="GS100" s="29"/>
      <c r="GT100" s="29"/>
      <c r="GU100" s="29"/>
      <c r="GV100" s="29"/>
      <c r="GW100" s="29"/>
      <c r="GX100" s="29"/>
      <c r="GY100" s="29"/>
      <c r="GZ100" s="29"/>
      <c r="HA100" s="29"/>
      <c r="HB100" s="29"/>
      <c r="HC100" s="29"/>
      <c r="HD100" s="29"/>
      <c r="HE100" s="29"/>
      <c r="HF100" s="29"/>
      <c r="HG100" s="29"/>
      <c r="HH100" s="29"/>
      <c r="HI100" s="29"/>
      <c r="HJ100" s="29"/>
      <c r="HK100" s="29"/>
      <c r="HL100" s="29"/>
      <c r="HM100" s="29"/>
      <c r="HN100" s="29"/>
      <c r="HO100" s="29"/>
      <c r="HP100" s="29"/>
      <c r="HQ100" s="29"/>
      <c r="HR100" s="29"/>
      <c r="HS100" s="29"/>
      <c r="HT100" s="29"/>
      <c r="HU100" s="29"/>
      <c r="HV100" s="29"/>
      <c r="HW100" s="29"/>
      <c r="HX100" s="29"/>
      <c r="HY100" s="29"/>
      <c r="HZ100" s="29"/>
      <c r="IA100" s="29"/>
    </row>
    <row r="101" spans="1:235" s="30" customFormat="1" x14ac:dyDescent="0.2">
      <c r="A101" s="43" t="s">
        <v>127</v>
      </c>
      <c r="B101" s="44" t="s">
        <v>39</v>
      </c>
      <c r="C101" s="46">
        <v>1922009448</v>
      </c>
      <c r="D101" s="46">
        <v>501327</v>
      </c>
      <c r="E101" s="48">
        <v>0</v>
      </c>
      <c r="F101" s="48">
        <v>0</v>
      </c>
      <c r="G101" s="47">
        <v>946.09</v>
      </c>
      <c r="H101" s="47">
        <v>0</v>
      </c>
      <c r="I101" s="48" t="s">
        <v>21</v>
      </c>
      <c r="J101" s="48">
        <v>0</v>
      </c>
      <c r="K101" s="48">
        <v>0</v>
      </c>
      <c r="L101" s="48" t="s">
        <v>21</v>
      </c>
      <c r="M101" s="4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c r="DB101" s="29"/>
      <c r="DC101" s="29"/>
      <c r="DD101" s="29"/>
      <c r="DE101" s="29"/>
      <c r="DF101" s="29"/>
      <c r="DG101" s="29"/>
      <c r="DH101" s="29"/>
      <c r="DI101" s="29"/>
      <c r="DJ101" s="29"/>
      <c r="DK101" s="29"/>
      <c r="DL101" s="29"/>
      <c r="DM101" s="29"/>
      <c r="DN101" s="29"/>
      <c r="DO101" s="29"/>
      <c r="DP101" s="29"/>
      <c r="DQ101" s="29"/>
      <c r="DR101" s="29"/>
      <c r="DS101" s="29"/>
      <c r="DT101" s="29"/>
      <c r="DU101" s="29"/>
      <c r="DV101" s="29"/>
      <c r="DW101" s="29"/>
      <c r="DX101" s="29"/>
      <c r="DY101" s="29"/>
      <c r="DZ101" s="29"/>
      <c r="EA101" s="29"/>
      <c r="EB101" s="29"/>
      <c r="EC101" s="29"/>
      <c r="ED101" s="29"/>
      <c r="EE101" s="29"/>
      <c r="EF101" s="29"/>
      <c r="EG101" s="29"/>
      <c r="EH101" s="29"/>
      <c r="EI101" s="29"/>
      <c r="EJ101" s="29"/>
      <c r="EK101" s="29"/>
      <c r="EL101" s="29"/>
      <c r="EM101" s="29"/>
      <c r="EN101" s="29"/>
      <c r="EO101" s="29"/>
      <c r="EP101" s="29"/>
      <c r="EQ101" s="29"/>
      <c r="ER101" s="29"/>
      <c r="ES101" s="29"/>
      <c r="ET101" s="29"/>
      <c r="EU101" s="29"/>
      <c r="EV101" s="29"/>
      <c r="EW101" s="29"/>
      <c r="EX101" s="29"/>
      <c r="EY101" s="29"/>
      <c r="EZ101" s="29"/>
      <c r="FA101" s="29"/>
      <c r="FB101" s="29"/>
      <c r="FC101" s="29"/>
      <c r="FD101" s="29"/>
      <c r="FE101" s="29"/>
      <c r="FF101" s="29"/>
      <c r="FG101" s="29"/>
      <c r="FH101" s="29"/>
      <c r="FI101" s="29"/>
      <c r="FJ101" s="29"/>
      <c r="FK101" s="29"/>
      <c r="FL101" s="29"/>
      <c r="FM101" s="29"/>
      <c r="FN101" s="29"/>
      <c r="FO101" s="29"/>
      <c r="FP101" s="29"/>
      <c r="FQ101" s="29"/>
      <c r="FR101" s="29"/>
      <c r="FS101" s="29"/>
      <c r="FT101" s="29"/>
      <c r="FU101" s="29"/>
      <c r="FV101" s="29"/>
      <c r="FW101" s="29"/>
      <c r="FX101" s="29"/>
      <c r="FY101" s="29"/>
      <c r="FZ101" s="29"/>
      <c r="GA101" s="29"/>
      <c r="GB101" s="29"/>
      <c r="GC101" s="29"/>
      <c r="GD101" s="29"/>
      <c r="GE101" s="29"/>
      <c r="GF101" s="29"/>
      <c r="GG101" s="29"/>
      <c r="GH101" s="29"/>
      <c r="GI101" s="29"/>
      <c r="GJ101" s="29"/>
      <c r="GK101" s="29"/>
      <c r="GL101" s="29"/>
      <c r="GM101" s="29"/>
      <c r="GN101" s="29"/>
      <c r="GO101" s="29"/>
      <c r="GP101" s="29"/>
      <c r="GQ101" s="29"/>
      <c r="GR101" s="29"/>
      <c r="GS101" s="29"/>
      <c r="GT101" s="29"/>
      <c r="GU101" s="29"/>
      <c r="GV101" s="29"/>
      <c r="GW101" s="29"/>
      <c r="GX101" s="29"/>
      <c r="GY101" s="29"/>
      <c r="GZ101" s="29"/>
      <c r="HA101" s="29"/>
      <c r="HB101" s="29"/>
      <c r="HC101" s="29"/>
      <c r="HD101" s="29"/>
      <c r="HE101" s="29"/>
      <c r="HF101" s="29"/>
      <c r="HG101" s="29"/>
      <c r="HH101" s="29"/>
      <c r="HI101" s="29"/>
      <c r="HJ101" s="29"/>
      <c r="HK101" s="29"/>
      <c r="HL101" s="29"/>
      <c r="HM101" s="29"/>
      <c r="HN101" s="29"/>
      <c r="HO101" s="29"/>
      <c r="HP101" s="29"/>
      <c r="HQ101" s="29"/>
      <c r="HR101" s="29"/>
      <c r="HS101" s="29"/>
      <c r="HT101" s="29"/>
      <c r="HU101" s="29"/>
      <c r="HV101" s="29"/>
      <c r="HW101" s="29"/>
      <c r="HX101" s="29"/>
      <c r="HY101" s="29"/>
      <c r="HZ101" s="29"/>
      <c r="IA101" s="29"/>
    </row>
    <row r="102" spans="1:235" s="30" customFormat="1" ht="15" customHeight="1" x14ac:dyDescent="0.2">
      <c r="A102" s="52" t="s">
        <v>128</v>
      </c>
      <c r="B102" s="53" t="s">
        <v>24</v>
      </c>
      <c r="C102" s="54">
        <v>1114443660</v>
      </c>
      <c r="D102" s="54">
        <v>500012</v>
      </c>
      <c r="E102" s="40">
        <v>8712.07</v>
      </c>
      <c r="F102" s="40">
        <v>711.55</v>
      </c>
      <c r="G102" s="40">
        <v>984.38</v>
      </c>
      <c r="H102" s="40">
        <v>1263.93</v>
      </c>
      <c r="I102" s="41" t="s">
        <v>21</v>
      </c>
      <c r="J102" s="63">
        <v>0.17699999999999999</v>
      </c>
      <c r="K102" s="63">
        <v>6.9000000000000006E-2</v>
      </c>
      <c r="L102" s="41" t="s">
        <v>21</v>
      </c>
      <c r="M102" s="55"/>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29"/>
      <c r="DY102" s="29"/>
      <c r="DZ102" s="29"/>
      <c r="EA102" s="29"/>
      <c r="EB102" s="29"/>
      <c r="EC102" s="29"/>
      <c r="ED102" s="29"/>
      <c r="EE102" s="29"/>
      <c r="EF102" s="29"/>
      <c r="EG102" s="29"/>
      <c r="EH102" s="29"/>
      <c r="EI102" s="29"/>
      <c r="EJ102" s="29"/>
      <c r="EK102" s="29"/>
      <c r="EL102" s="29"/>
      <c r="EM102" s="29"/>
      <c r="EN102" s="29"/>
      <c r="EO102" s="29"/>
      <c r="EP102" s="29"/>
      <c r="EQ102" s="29"/>
      <c r="ER102" s="29"/>
      <c r="ES102" s="29"/>
      <c r="ET102" s="29"/>
      <c r="EU102" s="29"/>
      <c r="EV102" s="29"/>
      <c r="EW102" s="29"/>
      <c r="EX102" s="29"/>
      <c r="EY102" s="29"/>
      <c r="EZ102" s="29"/>
      <c r="FA102" s="29"/>
      <c r="FB102" s="29"/>
      <c r="FC102" s="29"/>
      <c r="FD102" s="29"/>
      <c r="FE102" s="29"/>
      <c r="FF102" s="29"/>
      <c r="FG102" s="29"/>
      <c r="FH102" s="29"/>
      <c r="FI102" s="29"/>
      <c r="FJ102" s="29"/>
      <c r="FK102" s="29"/>
      <c r="FL102" s="29"/>
      <c r="FM102" s="29"/>
      <c r="FN102" s="29"/>
      <c r="FO102" s="29"/>
      <c r="FP102" s="29"/>
      <c r="FQ102" s="29"/>
      <c r="FR102" s="29"/>
      <c r="FS102" s="29"/>
      <c r="FT102" s="29"/>
      <c r="FU102" s="29"/>
      <c r="FV102" s="29"/>
      <c r="FW102" s="29"/>
      <c r="FX102" s="29"/>
      <c r="FY102" s="29"/>
      <c r="FZ102" s="29"/>
      <c r="GA102" s="29"/>
      <c r="GB102" s="29"/>
      <c r="GC102" s="29"/>
      <c r="GD102" s="29"/>
      <c r="GE102" s="29"/>
      <c r="GF102" s="29"/>
      <c r="GG102" s="29"/>
      <c r="GH102" s="29"/>
      <c r="GI102" s="29"/>
      <c r="GJ102" s="29"/>
      <c r="GK102" s="29"/>
      <c r="GL102" s="29"/>
      <c r="GM102" s="29"/>
      <c r="GN102" s="29"/>
      <c r="GO102" s="29"/>
      <c r="GP102" s="29"/>
      <c r="GQ102" s="29"/>
      <c r="GR102" s="29"/>
      <c r="GS102" s="29"/>
      <c r="GT102" s="29"/>
      <c r="GU102" s="29"/>
      <c r="GV102" s="29"/>
      <c r="GW102" s="29"/>
      <c r="GX102" s="29"/>
      <c r="GY102" s="29"/>
      <c r="GZ102" s="29"/>
      <c r="HA102" s="29"/>
      <c r="HB102" s="29"/>
      <c r="HC102" s="29"/>
      <c r="HD102" s="29"/>
      <c r="HE102" s="29"/>
      <c r="HF102" s="29"/>
      <c r="HG102" s="29"/>
      <c r="HH102" s="29"/>
      <c r="HI102" s="29"/>
      <c r="HJ102" s="29"/>
      <c r="HK102" s="29"/>
      <c r="HL102" s="29"/>
      <c r="HM102" s="29"/>
      <c r="HN102" s="29"/>
      <c r="HO102" s="29"/>
      <c r="HP102" s="29"/>
      <c r="HQ102" s="29"/>
      <c r="HR102" s="29"/>
      <c r="HS102" s="29"/>
      <c r="HT102" s="29"/>
      <c r="HU102" s="29"/>
      <c r="HV102" s="29"/>
      <c r="HW102" s="29"/>
      <c r="HX102" s="29"/>
      <c r="HY102" s="29"/>
      <c r="HZ102" s="29"/>
      <c r="IA102" s="29"/>
    </row>
    <row r="103" spans="1:235" s="29" customFormat="1" ht="25.5" x14ac:dyDescent="0.2">
      <c r="A103" s="218" t="s">
        <v>129</v>
      </c>
      <c r="B103" s="44" t="s">
        <v>24</v>
      </c>
      <c r="C103" s="46">
        <v>1053373480</v>
      </c>
      <c r="D103" s="46">
        <v>500036</v>
      </c>
      <c r="E103" s="47">
        <v>8588.26</v>
      </c>
      <c r="F103" s="47">
        <v>1020.65</v>
      </c>
      <c r="G103" s="47">
        <v>970.39</v>
      </c>
      <c r="H103" s="47">
        <v>1245.98</v>
      </c>
      <c r="I103" s="281">
        <v>1203.9455471714909</v>
      </c>
      <c r="J103" s="48">
        <v>0.308</v>
      </c>
      <c r="K103" s="48">
        <v>0.11899999999999999</v>
      </c>
      <c r="L103" s="48" t="s">
        <v>21</v>
      </c>
      <c r="M103" s="49"/>
    </row>
    <row r="104" spans="1:235" s="29" customFormat="1" ht="13.5" thickBot="1" x14ac:dyDescent="0.25">
      <c r="A104" s="219" t="s">
        <v>130</v>
      </c>
      <c r="B104" s="220"/>
      <c r="C104" s="221" t="s">
        <v>177</v>
      </c>
      <c r="D104" s="221" t="s">
        <v>177</v>
      </c>
      <c r="E104" s="222">
        <v>8373.17</v>
      </c>
      <c r="F104" s="222">
        <v>711.55</v>
      </c>
      <c r="G104" s="222">
        <v>946.09</v>
      </c>
      <c r="H104" s="222">
        <v>1214.77</v>
      </c>
      <c r="I104" s="223" t="s">
        <v>21</v>
      </c>
      <c r="J104" s="224">
        <v>0.14599999999999999</v>
      </c>
      <c r="K104" s="224">
        <v>5.7000000000000002E-2</v>
      </c>
      <c r="L104" s="223" t="s">
        <v>21</v>
      </c>
      <c r="M104" s="225" t="s">
        <v>21</v>
      </c>
    </row>
    <row r="105" spans="1:235" x14ac:dyDescent="0.2">
      <c r="A105" s="81"/>
      <c r="B105" s="82"/>
      <c r="C105" s="83"/>
      <c r="D105" s="84"/>
      <c r="E105" s="85"/>
      <c r="F105" s="85"/>
      <c r="G105" s="86"/>
      <c r="H105" s="83"/>
      <c r="I105" s="86"/>
      <c r="J105" s="60"/>
      <c r="K105" s="87"/>
      <c r="L105" s="86"/>
    </row>
    <row r="106" spans="1:235" x14ac:dyDescent="0.2">
      <c r="A106" s="89" t="s">
        <v>131</v>
      </c>
      <c r="B106" s="90"/>
      <c r="C106" s="91"/>
      <c r="D106" s="92"/>
      <c r="E106" s="93"/>
      <c r="F106" s="93"/>
      <c r="G106" s="93"/>
      <c r="H106" s="94"/>
      <c r="I106" s="93"/>
      <c r="J106" s="95"/>
      <c r="K106" s="96"/>
      <c r="L106" s="97"/>
    </row>
    <row r="107" spans="1:235" s="256" customFormat="1" x14ac:dyDescent="0.2">
      <c r="A107" s="283" t="s">
        <v>179</v>
      </c>
      <c r="B107" s="274"/>
      <c r="C107" s="91"/>
      <c r="D107" s="92"/>
      <c r="E107" s="258"/>
      <c r="F107" s="258"/>
      <c r="G107" s="258"/>
      <c r="H107" s="259"/>
      <c r="I107" s="258"/>
      <c r="J107" s="260"/>
      <c r="K107" s="261"/>
      <c r="L107" s="262"/>
      <c r="M107" s="257"/>
    </row>
    <row r="108" spans="1:235" s="256" customFormat="1" x14ac:dyDescent="0.2">
      <c r="A108" s="278" t="s">
        <v>176</v>
      </c>
      <c r="B108" s="274"/>
      <c r="C108" s="276"/>
      <c r="D108" s="277"/>
      <c r="E108" s="275"/>
      <c r="F108" s="275"/>
      <c r="G108" s="275"/>
      <c r="H108" s="259"/>
      <c r="I108" s="258"/>
      <c r="J108" s="260"/>
      <c r="K108" s="261"/>
      <c r="L108" s="262"/>
      <c r="M108" s="257"/>
    </row>
    <row r="109" spans="1:235" x14ac:dyDescent="0.2">
      <c r="A109" s="98" t="s">
        <v>132</v>
      </c>
      <c r="B109" s="99"/>
      <c r="C109" s="100"/>
      <c r="D109" s="92"/>
      <c r="E109" s="93"/>
      <c r="F109" s="93"/>
      <c r="G109" s="93"/>
      <c r="H109" s="94"/>
      <c r="I109" s="93"/>
      <c r="J109" s="95"/>
      <c r="K109" s="96"/>
      <c r="L109" s="97"/>
    </row>
    <row r="110" spans="1:235" x14ac:dyDescent="0.2">
      <c r="A110" s="98" t="s">
        <v>173</v>
      </c>
      <c r="B110" s="99"/>
      <c r="C110" s="100"/>
      <c r="D110" s="92"/>
      <c r="E110" s="93"/>
      <c r="F110" s="93"/>
      <c r="G110" s="93"/>
      <c r="H110" s="94"/>
      <c r="I110" s="93"/>
      <c r="J110" s="95"/>
      <c r="K110" s="96"/>
      <c r="L110" s="97"/>
    </row>
    <row r="111" spans="1:235" x14ac:dyDescent="0.2">
      <c r="A111" s="98" t="s">
        <v>133</v>
      </c>
      <c r="B111" s="99"/>
      <c r="C111" s="100"/>
      <c r="D111" s="101"/>
      <c r="E111" s="102"/>
      <c r="F111" s="102"/>
      <c r="G111" s="102"/>
      <c r="H111" s="103"/>
      <c r="I111" s="93"/>
      <c r="J111" s="95"/>
      <c r="K111" s="96"/>
      <c r="L111" s="97"/>
    </row>
    <row r="112" spans="1:235" x14ac:dyDescent="0.2">
      <c r="A112" s="98" t="s">
        <v>134</v>
      </c>
      <c r="B112" s="99"/>
      <c r="C112" s="100"/>
      <c r="D112" s="101"/>
      <c r="E112" s="102"/>
      <c r="F112" s="102"/>
      <c r="G112" s="102"/>
      <c r="H112" s="103"/>
      <c r="I112" s="93"/>
      <c r="J112" s="95"/>
      <c r="K112" s="96"/>
      <c r="L112" s="97"/>
    </row>
    <row r="113" spans="1:13" s="29" customFormat="1" x14ac:dyDescent="0.2">
      <c r="A113" s="264" t="s">
        <v>171</v>
      </c>
      <c r="B113" s="264"/>
      <c r="C113" s="268"/>
      <c r="D113" s="268"/>
      <c r="E113" s="267"/>
      <c r="F113" s="267"/>
      <c r="G113" s="267"/>
      <c r="H113" s="268"/>
      <c r="I113" s="267"/>
      <c r="J113" s="104"/>
      <c r="K113" s="105"/>
      <c r="L113" s="106"/>
      <c r="M113" s="7"/>
    </row>
    <row r="114" spans="1:13" s="29" customFormat="1" x14ac:dyDescent="0.2">
      <c r="A114" s="264" t="s">
        <v>178</v>
      </c>
      <c r="B114" s="264"/>
      <c r="C114" s="268"/>
      <c r="D114" s="268"/>
      <c r="E114" s="267"/>
      <c r="F114" s="267"/>
      <c r="G114" s="267"/>
      <c r="H114" s="268"/>
      <c r="I114" s="267"/>
      <c r="J114" s="104"/>
      <c r="K114" s="105"/>
      <c r="L114" s="106"/>
      <c r="M114" s="7"/>
    </row>
    <row r="115" spans="1:13" s="29" customFormat="1" x14ac:dyDescent="0.2">
      <c r="A115" s="89" t="s">
        <v>135</v>
      </c>
      <c r="B115" s="90"/>
      <c r="C115" s="91"/>
      <c r="D115" s="92"/>
      <c r="E115" s="93"/>
      <c r="F115" s="93"/>
      <c r="G115" s="93"/>
      <c r="H115" s="94"/>
      <c r="I115" s="93"/>
      <c r="J115" s="95"/>
      <c r="K115" s="96"/>
      <c r="L115" s="97"/>
      <c r="M115" s="7"/>
    </row>
    <row r="116" spans="1:13" s="29" customFormat="1" x14ac:dyDescent="0.2">
      <c r="A116" s="90" t="s">
        <v>136</v>
      </c>
      <c r="B116" s="90"/>
      <c r="C116" s="94"/>
      <c r="D116" s="94"/>
      <c r="E116" s="93"/>
      <c r="F116" s="93"/>
      <c r="G116" s="93"/>
      <c r="H116" s="94"/>
      <c r="I116" s="93"/>
      <c r="J116" s="104"/>
      <c r="K116" s="105"/>
      <c r="L116" s="106"/>
      <c r="M116" s="7"/>
    </row>
    <row r="117" spans="1:13" x14ac:dyDescent="0.2">
      <c r="A117" s="107" t="s">
        <v>137</v>
      </c>
      <c r="B117" s="108"/>
      <c r="C117" s="91"/>
      <c r="D117" s="92"/>
      <c r="E117" s="93"/>
      <c r="F117" s="93"/>
      <c r="G117" s="93"/>
      <c r="H117" s="94"/>
      <c r="I117" s="93"/>
      <c r="J117" s="95"/>
      <c r="K117" s="96"/>
      <c r="L117" s="97"/>
    </row>
    <row r="118" spans="1:13" x14ac:dyDescent="0.2">
      <c r="A118" s="107" t="s">
        <v>138</v>
      </c>
      <c r="B118" s="109"/>
      <c r="C118" s="91"/>
      <c r="D118" s="92"/>
      <c r="E118" s="93"/>
      <c r="F118" s="93"/>
      <c r="G118" s="93"/>
      <c r="H118" s="94"/>
      <c r="I118" s="93"/>
      <c r="J118" s="95"/>
      <c r="K118" s="96"/>
      <c r="L118" s="97"/>
    </row>
    <row r="119" spans="1:13" x14ac:dyDescent="0.2">
      <c r="A119" s="89" t="s">
        <v>139</v>
      </c>
      <c r="B119" s="90"/>
      <c r="C119" s="91"/>
      <c r="D119" s="92"/>
      <c r="E119" s="93"/>
      <c r="F119" s="93"/>
      <c r="G119" s="93"/>
      <c r="H119" s="94"/>
      <c r="I119" s="93"/>
      <c r="J119" s="95"/>
      <c r="K119" s="96"/>
      <c r="L119" s="97"/>
    </row>
    <row r="120" spans="1:13" x14ac:dyDescent="0.2">
      <c r="A120" s="110" t="s">
        <v>140</v>
      </c>
      <c r="B120" s="111"/>
      <c r="C120" s="112"/>
      <c r="D120" s="112"/>
      <c r="E120" s="113"/>
      <c r="F120" s="113"/>
      <c r="G120" s="113"/>
      <c r="H120" s="114"/>
      <c r="I120" s="113"/>
      <c r="J120" s="95"/>
      <c r="K120" s="104"/>
      <c r="L120" s="115"/>
    </row>
    <row r="121" spans="1:13" x14ac:dyDescent="0.2">
      <c r="A121" s="110" t="s">
        <v>141</v>
      </c>
      <c r="B121" s="111"/>
      <c r="C121" s="112"/>
      <c r="D121" s="112"/>
      <c r="E121" s="113"/>
      <c r="F121" s="113"/>
      <c r="G121" s="113"/>
      <c r="H121" s="114"/>
      <c r="I121" s="113"/>
      <c r="J121" s="95"/>
      <c r="K121" s="104"/>
      <c r="L121" s="38"/>
    </row>
    <row r="122" spans="1:13" x14ac:dyDescent="0.2">
      <c r="A122" s="116" t="s">
        <v>142</v>
      </c>
      <c r="B122" s="2"/>
      <c r="C122" s="3"/>
      <c r="D122" s="4"/>
      <c r="E122" s="93"/>
      <c r="F122" s="93"/>
      <c r="G122" s="93"/>
      <c r="H122" s="94"/>
      <c r="I122" s="93"/>
      <c r="J122" s="95"/>
      <c r="K122" s="96"/>
      <c r="L122" s="97"/>
    </row>
    <row r="123" spans="1:13" x14ac:dyDescent="0.2">
      <c r="A123" s="89" t="s">
        <v>143</v>
      </c>
      <c r="B123" s="90"/>
      <c r="C123" s="91"/>
      <c r="D123" s="92"/>
      <c r="E123" s="93"/>
      <c r="F123" s="93"/>
      <c r="G123" s="93"/>
      <c r="H123" s="94"/>
      <c r="I123" s="93"/>
      <c r="J123" s="95"/>
      <c r="K123" s="105"/>
      <c r="L123" s="106"/>
    </row>
    <row r="124" spans="1:13" x14ac:dyDescent="0.2">
      <c r="A124" s="90" t="s">
        <v>144</v>
      </c>
      <c r="B124" s="90"/>
      <c r="C124" s="94"/>
      <c r="D124" s="94"/>
      <c r="E124" s="93"/>
      <c r="F124" s="93"/>
      <c r="G124" s="93"/>
      <c r="H124" s="94"/>
      <c r="I124" s="93"/>
      <c r="J124" s="104"/>
      <c r="K124" s="105"/>
      <c r="L124" s="106"/>
    </row>
    <row r="125" spans="1:13" x14ac:dyDescent="0.2">
      <c r="A125" s="89" t="s">
        <v>145</v>
      </c>
      <c r="B125" s="90"/>
      <c r="C125" s="91"/>
      <c r="D125" s="92"/>
      <c r="E125" s="93"/>
      <c r="F125" s="93"/>
      <c r="G125" s="93"/>
      <c r="H125" s="94"/>
      <c r="I125" s="93"/>
      <c r="J125" s="95"/>
      <c r="K125" s="96"/>
      <c r="L125" s="97"/>
    </row>
    <row r="126" spans="1:13" x14ac:dyDescent="0.2">
      <c r="A126" s="89" t="s">
        <v>146</v>
      </c>
      <c r="B126" s="89"/>
      <c r="C126" s="117"/>
      <c r="D126" s="118"/>
      <c r="E126" s="93"/>
      <c r="F126" s="93"/>
      <c r="G126" s="93"/>
      <c r="H126" s="94"/>
      <c r="I126" s="93"/>
      <c r="J126" s="95"/>
      <c r="K126" s="96"/>
      <c r="L126" s="97"/>
    </row>
    <row r="127" spans="1:13" x14ac:dyDescent="0.2">
      <c r="A127" s="89" t="s">
        <v>147</v>
      </c>
      <c r="B127" s="89"/>
      <c r="C127" s="117"/>
      <c r="D127" s="118"/>
      <c r="E127" s="93"/>
      <c r="F127" s="93"/>
      <c r="G127" s="93"/>
      <c r="H127" s="94"/>
      <c r="I127" s="93"/>
      <c r="J127" s="95"/>
      <c r="K127" s="96"/>
      <c r="L127" s="97"/>
    </row>
    <row r="128" spans="1:13" x14ac:dyDescent="0.2">
      <c r="A128" s="89" t="s">
        <v>148</v>
      </c>
      <c r="B128" s="90"/>
      <c r="C128" s="91"/>
      <c r="D128" s="92"/>
      <c r="E128" s="93"/>
      <c r="F128" s="93"/>
      <c r="G128" s="93"/>
      <c r="H128" s="94"/>
      <c r="I128" s="93"/>
      <c r="J128" s="95"/>
      <c r="K128" s="105"/>
      <c r="L128" s="106"/>
    </row>
    <row r="129" spans="1:12" x14ac:dyDescent="0.2">
      <c r="A129" s="89" t="s">
        <v>149</v>
      </c>
      <c r="B129" s="90"/>
      <c r="C129" s="91"/>
      <c r="D129" s="92"/>
      <c r="E129" s="93"/>
      <c r="F129" s="93"/>
      <c r="G129" s="93"/>
      <c r="H129" s="94"/>
      <c r="I129" s="93"/>
      <c r="J129" s="95"/>
      <c r="K129" s="105"/>
      <c r="L129" s="106"/>
    </row>
    <row r="130" spans="1:12" x14ac:dyDescent="0.2">
      <c r="A130" s="89" t="s">
        <v>150</v>
      </c>
      <c r="B130" s="89"/>
      <c r="C130" s="117"/>
      <c r="D130" s="118"/>
      <c r="E130" s="93"/>
      <c r="F130" s="93"/>
      <c r="G130" s="93"/>
      <c r="H130" s="94"/>
      <c r="I130" s="93"/>
      <c r="J130" s="95"/>
      <c r="K130" s="96"/>
      <c r="L130" s="97"/>
    </row>
    <row r="131" spans="1:12" x14ac:dyDescent="0.2">
      <c r="A131" s="89" t="s">
        <v>151</v>
      </c>
      <c r="B131" s="90"/>
      <c r="C131" s="94"/>
      <c r="D131" s="118"/>
      <c r="E131" s="93"/>
      <c r="F131" s="93"/>
      <c r="G131" s="93"/>
      <c r="H131" s="94"/>
      <c r="I131" s="93"/>
      <c r="J131" s="104"/>
      <c r="K131" s="96"/>
      <c r="L131" s="93"/>
    </row>
    <row r="132" spans="1:12" x14ac:dyDescent="0.2">
      <c r="A132" s="90" t="s">
        <v>152</v>
      </c>
      <c r="B132" s="90"/>
      <c r="C132" s="91"/>
      <c r="D132" s="92"/>
      <c r="E132" s="93"/>
      <c r="F132" s="93"/>
      <c r="G132" s="93"/>
      <c r="H132" s="94"/>
      <c r="I132" s="93"/>
      <c r="J132" s="95"/>
      <c r="K132" s="96"/>
      <c r="L132" s="97"/>
    </row>
    <row r="133" spans="1:12" x14ac:dyDescent="0.2">
      <c r="A133" s="90" t="s">
        <v>153</v>
      </c>
      <c r="B133" s="90"/>
      <c r="C133" s="94"/>
      <c r="D133" s="94"/>
      <c r="E133" s="93"/>
      <c r="F133" s="93"/>
      <c r="G133" s="93"/>
      <c r="H133" s="94"/>
      <c r="I133" s="93"/>
      <c r="J133" s="104"/>
      <c r="K133" s="96"/>
      <c r="L133" s="93"/>
    </row>
    <row r="134" spans="1:12" x14ac:dyDescent="0.2">
      <c r="A134" s="2" t="s">
        <v>154</v>
      </c>
      <c r="B134" s="2"/>
      <c r="C134" s="119"/>
      <c r="D134" s="119"/>
      <c r="E134" s="93"/>
      <c r="F134" s="93"/>
      <c r="G134" s="93"/>
      <c r="H134" s="94"/>
      <c r="I134" s="93"/>
      <c r="J134" s="104"/>
      <c r="K134" s="96"/>
      <c r="L134" s="93"/>
    </row>
    <row r="135" spans="1:12" x14ac:dyDescent="0.2">
      <c r="A135" s="116" t="s">
        <v>155</v>
      </c>
      <c r="B135" s="2"/>
      <c r="C135" s="3"/>
      <c r="D135" s="4"/>
      <c r="E135" s="93"/>
      <c r="F135" s="93"/>
      <c r="G135" s="93"/>
      <c r="H135" s="94"/>
      <c r="I135" s="93"/>
      <c r="J135" s="95"/>
      <c r="K135" s="96"/>
      <c r="L135" s="97"/>
    </row>
    <row r="136" spans="1:12" x14ac:dyDescent="0.2">
      <c r="A136" s="2" t="s">
        <v>156</v>
      </c>
      <c r="B136" s="2"/>
      <c r="C136" s="3"/>
      <c r="D136" s="4"/>
      <c r="E136" s="93"/>
      <c r="F136" s="93"/>
      <c r="G136" s="93"/>
      <c r="H136" s="94"/>
      <c r="I136" s="93"/>
      <c r="J136" s="95"/>
      <c r="K136" s="96"/>
      <c r="L136" s="97"/>
    </row>
    <row r="137" spans="1:12" x14ac:dyDescent="0.2">
      <c r="A137" s="2" t="s">
        <v>157</v>
      </c>
      <c r="B137" s="2"/>
      <c r="C137" s="3"/>
      <c r="D137" s="4"/>
      <c r="E137" s="97"/>
      <c r="F137" s="97"/>
      <c r="G137" s="97"/>
      <c r="H137" s="120"/>
      <c r="I137" s="97"/>
      <c r="J137" s="95"/>
      <c r="K137" s="121"/>
      <c r="L137" s="97"/>
    </row>
    <row r="138" spans="1:12" x14ac:dyDescent="0.2">
      <c r="A138" s="2" t="s">
        <v>158</v>
      </c>
      <c r="B138" s="2"/>
      <c r="C138" s="3"/>
      <c r="D138" s="4"/>
      <c r="E138" s="93"/>
      <c r="F138" s="93"/>
      <c r="G138" s="93"/>
      <c r="H138" s="94"/>
      <c r="I138" s="93"/>
      <c r="J138" s="95"/>
      <c r="K138" s="96"/>
      <c r="L138" s="97"/>
    </row>
    <row r="139" spans="1:12" x14ac:dyDescent="0.2">
      <c r="A139" s="2" t="s">
        <v>159</v>
      </c>
      <c r="B139" s="2"/>
      <c r="C139" s="3"/>
      <c r="D139" s="4"/>
      <c r="E139" s="97"/>
      <c r="F139" s="97"/>
      <c r="G139" s="97"/>
      <c r="H139" s="120"/>
      <c r="I139" s="97"/>
      <c r="J139" s="95"/>
      <c r="K139" s="121"/>
      <c r="L139" s="97"/>
    </row>
  </sheetData>
  <mergeCells count="3">
    <mergeCell ref="C5:D5"/>
    <mergeCell ref="E6:L6"/>
    <mergeCell ref="K7:M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D957"/>
  <sheetViews>
    <sheetView workbookViewId="0">
      <selection activeCell="C5" sqref="C5:D5"/>
    </sheetView>
  </sheetViews>
  <sheetFormatPr defaultColWidth="9.140625" defaultRowHeight="12.75" x14ac:dyDescent="0.2"/>
  <cols>
    <col min="1" max="1" width="50.7109375" style="122" customWidth="1"/>
    <col min="2" max="2" width="14.140625" style="122" customWidth="1"/>
    <col min="3" max="3" width="10.85546875" style="122" customWidth="1"/>
    <col min="4" max="4" width="9.5703125" style="122" customWidth="1"/>
    <col min="5" max="5" width="9.85546875" style="122" customWidth="1"/>
    <col min="6" max="6" width="9.85546875" style="189" customWidth="1"/>
    <col min="7" max="8" width="9.85546875" style="122" customWidth="1"/>
    <col min="9" max="9" width="14.7109375" style="122" customWidth="1"/>
    <col min="10" max="10" width="9.85546875" style="126" customWidth="1"/>
    <col min="11" max="16384" width="9.140625" style="122"/>
  </cols>
  <sheetData>
    <row r="1" spans="1:10" ht="14.25" customHeight="1" x14ac:dyDescent="0.2">
      <c r="A1" s="123" t="s">
        <v>0</v>
      </c>
      <c r="B1" s="123"/>
      <c r="C1" s="124"/>
      <c r="D1" s="124"/>
      <c r="F1" s="122"/>
      <c r="H1" s="125"/>
      <c r="I1" s="125"/>
    </row>
    <row r="2" spans="1:10" ht="14.25" customHeight="1" x14ac:dyDescent="0.2">
      <c r="A2" s="123" t="s">
        <v>160</v>
      </c>
      <c r="B2" s="123"/>
      <c r="C2" s="124"/>
      <c r="D2" s="124"/>
      <c r="F2" s="122"/>
      <c r="H2" s="125"/>
      <c r="I2" s="125"/>
    </row>
    <row r="3" spans="1:10" ht="14.25" customHeight="1" x14ac:dyDescent="0.2">
      <c r="A3" s="127" t="s">
        <v>174</v>
      </c>
      <c r="B3" s="123"/>
      <c r="C3" s="124"/>
      <c r="D3" s="124"/>
      <c r="F3" s="122"/>
      <c r="H3" s="125"/>
      <c r="I3" s="125"/>
    </row>
    <row r="4" spans="1:10" ht="14.25" customHeight="1" x14ac:dyDescent="0.2">
      <c r="A4" s="123" t="s">
        <v>2</v>
      </c>
      <c r="B4" s="123"/>
      <c r="C4" s="124"/>
      <c r="D4" s="124"/>
      <c r="F4" s="122"/>
      <c r="H4" s="128"/>
      <c r="I4" s="128"/>
    </row>
    <row r="5" spans="1:10" ht="14.25" customHeight="1" thickBot="1" x14ac:dyDescent="0.25">
      <c r="A5" s="1" t="s">
        <v>175</v>
      </c>
      <c r="B5" s="129" t="s">
        <v>3</v>
      </c>
      <c r="C5" s="284">
        <v>44140</v>
      </c>
      <c r="D5" s="284"/>
      <c r="E5" s="130"/>
      <c r="F5" s="130"/>
      <c r="G5" s="130"/>
      <c r="H5" s="130"/>
      <c r="I5" s="128"/>
    </row>
    <row r="6" spans="1:10" ht="13.5" thickBot="1" x14ac:dyDescent="0.25">
      <c r="A6" s="131"/>
      <c r="B6" s="132"/>
      <c r="C6" s="288"/>
      <c r="D6" s="288"/>
      <c r="E6" s="289" t="s">
        <v>161</v>
      </c>
      <c r="F6" s="290"/>
      <c r="G6" s="290"/>
      <c r="H6" s="290"/>
      <c r="I6" s="290"/>
      <c r="J6" s="291"/>
    </row>
    <row r="7" spans="1:10" s="29" customFormat="1" ht="27" customHeight="1" thickBot="1" x14ac:dyDescent="0.25">
      <c r="A7" s="133" t="s">
        <v>6</v>
      </c>
      <c r="B7" s="134" t="s">
        <v>7</v>
      </c>
      <c r="C7" s="135" t="s">
        <v>8</v>
      </c>
      <c r="D7" s="136" t="s">
        <v>162</v>
      </c>
      <c r="E7" s="137" t="s">
        <v>10</v>
      </c>
      <c r="F7" s="138" t="s">
        <v>11</v>
      </c>
      <c r="G7" s="139" t="s">
        <v>12</v>
      </c>
      <c r="H7" s="138" t="s">
        <v>13</v>
      </c>
      <c r="I7" s="138" t="s">
        <v>14</v>
      </c>
      <c r="J7" s="140" t="s">
        <v>163</v>
      </c>
    </row>
    <row r="8" spans="1:10" s="8" customFormat="1" x14ac:dyDescent="0.2">
      <c r="A8" s="141" t="s">
        <v>19</v>
      </c>
      <c r="B8" s="142" t="s">
        <v>20</v>
      </c>
      <c r="C8" s="143">
        <v>1801887658</v>
      </c>
      <c r="D8" s="144">
        <v>380060</v>
      </c>
      <c r="E8" s="145">
        <v>1897.09</v>
      </c>
      <c r="F8" s="146">
        <v>605.1</v>
      </c>
      <c r="G8" s="145">
        <v>476.29</v>
      </c>
      <c r="H8" s="146">
        <v>611.54999999999995</v>
      </c>
      <c r="I8" s="145" t="s">
        <v>21</v>
      </c>
      <c r="J8" s="36">
        <v>7.3999999999999996E-2</v>
      </c>
    </row>
    <row r="9" spans="1:10" s="29" customFormat="1" x14ac:dyDescent="0.2">
      <c r="A9" s="147" t="s">
        <v>22</v>
      </c>
      <c r="B9" s="74" t="s">
        <v>20</v>
      </c>
      <c r="C9" s="75">
        <v>1154563963</v>
      </c>
      <c r="D9" s="148">
        <v>131328</v>
      </c>
      <c r="E9" s="149">
        <v>1897.09</v>
      </c>
      <c r="F9" s="150">
        <v>605.1</v>
      </c>
      <c r="G9" s="149">
        <v>476.29</v>
      </c>
      <c r="H9" s="150">
        <v>611.54999999999995</v>
      </c>
      <c r="I9" s="76" t="s">
        <v>21</v>
      </c>
      <c r="J9" s="55">
        <v>7.3999999999999996E-2</v>
      </c>
    </row>
    <row r="10" spans="1:10" s="8" customFormat="1" x14ac:dyDescent="0.2">
      <c r="A10" s="151" t="s">
        <v>23</v>
      </c>
      <c r="B10" s="152" t="s">
        <v>24</v>
      </c>
      <c r="C10" s="153">
        <v>1841258639</v>
      </c>
      <c r="D10" s="154">
        <v>500139</v>
      </c>
      <c r="E10" s="155">
        <v>1378.24</v>
      </c>
      <c r="F10" s="156">
        <v>611.16</v>
      </c>
      <c r="G10" s="155">
        <v>326.27</v>
      </c>
      <c r="H10" s="156">
        <v>418.93</v>
      </c>
      <c r="I10" s="155" t="s">
        <v>21</v>
      </c>
      <c r="J10" s="49">
        <v>4.8000000000000001E-2</v>
      </c>
    </row>
    <row r="11" spans="1:10" s="29" customFormat="1" x14ac:dyDescent="0.2">
      <c r="A11" s="73" t="s">
        <v>25</v>
      </c>
      <c r="B11" s="74" t="s">
        <v>24</v>
      </c>
      <c r="C11" s="75">
        <v>1124456967</v>
      </c>
      <c r="D11" s="148">
        <v>504011</v>
      </c>
      <c r="E11" s="149" t="s">
        <v>21</v>
      </c>
      <c r="F11" s="150">
        <v>705.24</v>
      </c>
      <c r="G11" s="149">
        <v>671.77</v>
      </c>
      <c r="H11" s="150" t="s">
        <v>21</v>
      </c>
      <c r="I11" s="76" t="s">
        <v>21</v>
      </c>
      <c r="J11" s="157">
        <v>0.24399999999999999</v>
      </c>
    </row>
    <row r="12" spans="1:10" s="8" customFormat="1" x14ac:dyDescent="0.2">
      <c r="A12" s="244" t="s">
        <v>26</v>
      </c>
      <c r="B12" s="152" t="s">
        <v>27</v>
      </c>
      <c r="C12" s="153">
        <v>1073566246</v>
      </c>
      <c r="D12" s="154">
        <v>500060</v>
      </c>
      <c r="E12" s="155">
        <v>2121.21</v>
      </c>
      <c r="F12" s="156">
        <v>611.16</v>
      </c>
      <c r="G12" s="155">
        <v>528.99</v>
      </c>
      <c r="H12" s="156">
        <v>679.23</v>
      </c>
      <c r="I12" s="155" t="s">
        <v>21</v>
      </c>
      <c r="J12" s="246">
        <v>0.13200000000000001</v>
      </c>
    </row>
    <row r="13" spans="1:10" s="29" customFormat="1" x14ac:dyDescent="0.2">
      <c r="A13" s="147" t="s">
        <v>28</v>
      </c>
      <c r="B13" s="74" t="s">
        <v>29</v>
      </c>
      <c r="C13" s="75">
        <v>1528231826</v>
      </c>
      <c r="D13" s="148">
        <v>384012</v>
      </c>
      <c r="E13" s="149" t="s">
        <v>21</v>
      </c>
      <c r="F13" s="150">
        <v>605.1</v>
      </c>
      <c r="G13" s="149">
        <v>605.1</v>
      </c>
      <c r="H13" s="150" t="s">
        <v>21</v>
      </c>
      <c r="I13" s="76" t="s">
        <v>21</v>
      </c>
      <c r="J13" s="157">
        <v>7.3999999999999996E-2</v>
      </c>
    </row>
    <row r="14" spans="1:10" s="8" customFormat="1" x14ac:dyDescent="0.2">
      <c r="A14" s="158" t="s">
        <v>30</v>
      </c>
      <c r="B14" s="159" t="s">
        <v>24</v>
      </c>
      <c r="C14" s="160">
        <v>1306883228</v>
      </c>
      <c r="D14" s="161">
        <v>500016</v>
      </c>
      <c r="E14" s="155">
        <v>2256.42</v>
      </c>
      <c r="F14" s="156">
        <v>1148.23</v>
      </c>
      <c r="G14" s="155">
        <v>598.71</v>
      </c>
      <c r="H14" s="156">
        <v>768.75</v>
      </c>
      <c r="I14" s="155" t="s">
        <v>21</v>
      </c>
      <c r="J14" s="49">
        <v>0.20799999999999999</v>
      </c>
    </row>
    <row r="15" spans="1:10" s="29" customFormat="1" x14ac:dyDescent="0.2">
      <c r="A15" s="50" t="s">
        <v>31</v>
      </c>
      <c r="B15" s="51" t="s">
        <v>32</v>
      </c>
      <c r="C15" s="75">
        <v>1245756410</v>
      </c>
      <c r="D15" s="148">
        <v>503026</v>
      </c>
      <c r="E15" s="149" t="s">
        <v>21</v>
      </c>
      <c r="F15" s="150" t="s">
        <v>21</v>
      </c>
      <c r="G15" s="149" t="s">
        <v>21</v>
      </c>
      <c r="H15" s="150">
        <v>611.54999999999995</v>
      </c>
      <c r="I15" s="76" t="s">
        <v>21</v>
      </c>
      <c r="J15" s="162">
        <v>0.08</v>
      </c>
    </row>
    <row r="16" spans="1:10" s="8" customFormat="1" x14ac:dyDescent="0.2">
      <c r="A16" s="151" t="s">
        <v>33</v>
      </c>
      <c r="B16" s="159" t="s">
        <v>20</v>
      </c>
      <c r="C16" s="160">
        <v>1134146939</v>
      </c>
      <c r="D16" s="161">
        <v>381320</v>
      </c>
      <c r="E16" s="155">
        <v>1897.09</v>
      </c>
      <c r="F16" s="156">
        <v>605.1</v>
      </c>
      <c r="G16" s="155">
        <v>476.29</v>
      </c>
      <c r="H16" s="156">
        <v>611.54999999999995</v>
      </c>
      <c r="I16" s="155" t="s">
        <v>21</v>
      </c>
      <c r="J16" s="49">
        <v>7.3999999999999996E-2</v>
      </c>
    </row>
    <row r="17" spans="1:732" s="29" customFormat="1" x14ac:dyDescent="0.2">
      <c r="A17" s="163" t="s">
        <v>34</v>
      </c>
      <c r="B17" s="164" t="s">
        <v>24</v>
      </c>
      <c r="C17" s="165">
        <v>1326564071</v>
      </c>
      <c r="D17" s="166">
        <v>500154</v>
      </c>
      <c r="E17" s="149">
        <v>1344.68</v>
      </c>
      <c r="F17" s="150">
        <v>611.16</v>
      </c>
      <c r="G17" s="149">
        <v>481.05</v>
      </c>
      <c r="H17" s="150">
        <v>617.66999999999996</v>
      </c>
      <c r="I17" s="76" t="s">
        <v>21</v>
      </c>
      <c r="J17" s="157">
        <v>8.4000000000000005E-2</v>
      </c>
    </row>
    <row r="18" spans="1:732" s="29" customFormat="1" x14ac:dyDescent="0.2">
      <c r="A18" s="167" t="s">
        <v>35</v>
      </c>
      <c r="B18" s="168" t="s">
        <v>27</v>
      </c>
      <c r="C18" s="169">
        <v>1013074061</v>
      </c>
      <c r="D18" s="170">
        <v>500084</v>
      </c>
      <c r="E18" s="156">
        <v>1727.46</v>
      </c>
      <c r="F18" s="156">
        <v>671.77</v>
      </c>
      <c r="G18" s="156">
        <v>511.72</v>
      </c>
      <c r="H18" s="156">
        <v>657.04</v>
      </c>
      <c r="I18" s="156" t="s">
        <v>21</v>
      </c>
      <c r="J18" s="80">
        <v>0.155</v>
      </c>
    </row>
    <row r="19" spans="1:732" s="173" customFormat="1" x14ac:dyDescent="0.2">
      <c r="A19" s="147" t="s">
        <v>36</v>
      </c>
      <c r="B19" s="171" t="s">
        <v>27</v>
      </c>
      <c r="C19" s="172">
        <v>1033174933</v>
      </c>
      <c r="D19" s="148">
        <v>500124</v>
      </c>
      <c r="E19" s="149">
        <v>1737.13</v>
      </c>
      <c r="F19" s="150">
        <v>611.16</v>
      </c>
      <c r="G19" s="149">
        <v>425.63</v>
      </c>
      <c r="H19" s="150">
        <v>546.51</v>
      </c>
      <c r="I19" s="149" t="s">
        <v>21</v>
      </c>
      <c r="J19" s="55">
        <v>0.112</v>
      </c>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c r="IX19" s="29"/>
      <c r="IY19" s="29"/>
      <c r="IZ19" s="29"/>
      <c r="JA19" s="29"/>
      <c r="JB19" s="29"/>
      <c r="JC19" s="29"/>
      <c r="JD19" s="29"/>
      <c r="JE19" s="29"/>
      <c r="JF19" s="29"/>
      <c r="JG19" s="29"/>
      <c r="JH19" s="29"/>
      <c r="JI19" s="29"/>
      <c r="JJ19" s="29"/>
      <c r="JK19" s="29"/>
      <c r="JL19" s="29"/>
      <c r="JM19" s="29"/>
      <c r="JN19" s="29"/>
      <c r="JO19" s="29"/>
      <c r="JP19" s="29"/>
      <c r="JQ19" s="29"/>
      <c r="JR19" s="29"/>
      <c r="JS19" s="29"/>
      <c r="JT19" s="29"/>
      <c r="JU19" s="29"/>
      <c r="JV19" s="29"/>
      <c r="JW19" s="29"/>
      <c r="JX19" s="29"/>
      <c r="JY19" s="29"/>
      <c r="JZ19" s="29"/>
      <c r="KA19" s="29"/>
      <c r="KB19" s="29"/>
      <c r="KC19" s="29"/>
      <c r="KD19" s="29"/>
      <c r="KE19" s="29"/>
      <c r="KF19" s="29"/>
      <c r="KG19" s="29"/>
      <c r="KH19" s="29"/>
      <c r="KI19" s="29"/>
      <c r="KJ19" s="29"/>
      <c r="KK19" s="29"/>
      <c r="KL19" s="29"/>
      <c r="KM19" s="29"/>
      <c r="KN19" s="29"/>
      <c r="KO19" s="29"/>
      <c r="KP19" s="29"/>
      <c r="KQ19" s="29"/>
      <c r="KR19" s="29"/>
      <c r="KS19" s="29"/>
      <c r="KT19" s="29"/>
      <c r="KU19" s="29"/>
      <c r="KV19" s="29"/>
      <c r="KW19" s="29"/>
      <c r="KX19" s="29"/>
      <c r="KY19" s="29"/>
      <c r="KZ19" s="29"/>
      <c r="LA19" s="29"/>
      <c r="LB19" s="29"/>
      <c r="LC19" s="29"/>
      <c r="LD19" s="29"/>
      <c r="LE19" s="29"/>
      <c r="LF19" s="29"/>
      <c r="LG19" s="29"/>
      <c r="LH19" s="29"/>
      <c r="LI19" s="29"/>
      <c r="LJ19" s="29"/>
      <c r="LK19" s="29"/>
      <c r="LL19" s="29"/>
      <c r="LM19" s="29"/>
      <c r="LN19" s="29"/>
      <c r="LO19" s="29"/>
      <c r="LP19" s="29"/>
      <c r="LQ19" s="29"/>
      <c r="LR19" s="29"/>
      <c r="LS19" s="29"/>
      <c r="LT19" s="29"/>
      <c r="LU19" s="29"/>
      <c r="LV19" s="29"/>
      <c r="LW19" s="29"/>
      <c r="LX19" s="29"/>
      <c r="LY19" s="29"/>
      <c r="LZ19" s="29"/>
      <c r="MA19" s="29"/>
      <c r="MB19" s="29"/>
      <c r="MC19" s="29"/>
      <c r="MD19" s="29"/>
      <c r="ME19" s="29"/>
      <c r="MF19" s="29"/>
      <c r="MG19" s="29"/>
      <c r="MH19" s="29"/>
      <c r="MI19" s="29"/>
      <c r="MJ19" s="29"/>
      <c r="MK19" s="29"/>
      <c r="ML19" s="29"/>
      <c r="MM19" s="29"/>
      <c r="MN19" s="29"/>
      <c r="MO19" s="29"/>
      <c r="MP19" s="29"/>
      <c r="MQ19" s="29"/>
      <c r="MR19" s="29"/>
      <c r="MS19" s="29"/>
      <c r="MT19" s="29"/>
      <c r="MU19" s="29"/>
      <c r="MV19" s="29"/>
      <c r="MW19" s="29"/>
      <c r="MX19" s="29"/>
      <c r="MY19" s="29"/>
      <c r="MZ19" s="29"/>
      <c r="NA19" s="29"/>
      <c r="NB19" s="29"/>
      <c r="NC19" s="29"/>
      <c r="ND19" s="29"/>
      <c r="NE19" s="29"/>
      <c r="NF19" s="29"/>
      <c r="NG19" s="29"/>
      <c r="NH19" s="29"/>
      <c r="NI19" s="29"/>
      <c r="NJ19" s="29"/>
      <c r="NK19" s="29"/>
      <c r="NL19" s="29"/>
      <c r="NM19" s="29"/>
      <c r="NN19" s="29"/>
      <c r="NO19" s="29"/>
      <c r="NP19" s="29"/>
      <c r="NQ19" s="29"/>
      <c r="NR19" s="29"/>
      <c r="NS19" s="29"/>
      <c r="NT19" s="29"/>
      <c r="NU19" s="29"/>
      <c r="NV19" s="29"/>
      <c r="NW19" s="29"/>
      <c r="NX19" s="29"/>
      <c r="NY19" s="29"/>
      <c r="NZ19" s="29"/>
      <c r="OA19" s="29"/>
      <c r="OB19" s="29"/>
      <c r="OC19" s="29"/>
      <c r="OD19" s="29"/>
      <c r="OE19" s="29"/>
      <c r="OF19" s="29"/>
      <c r="OG19" s="29"/>
      <c r="OH19" s="29"/>
      <c r="OI19" s="29"/>
      <c r="OJ19" s="29"/>
      <c r="OK19" s="29"/>
      <c r="OL19" s="29"/>
      <c r="OM19" s="29"/>
      <c r="ON19" s="29"/>
      <c r="OO19" s="29"/>
      <c r="OP19" s="29"/>
      <c r="OQ19" s="29"/>
      <c r="OR19" s="29"/>
      <c r="OS19" s="29"/>
      <c r="OT19" s="29"/>
      <c r="OU19" s="29"/>
      <c r="OV19" s="29"/>
      <c r="OW19" s="29"/>
      <c r="OX19" s="29"/>
      <c r="OY19" s="29"/>
      <c r="OZ19" s="29"/>
      <c r="PA19" s="29"/>
      <c r="PB19" s="29"/>
      <c r="PC19" s="29"/>
      <c r="PD19" s="29"/>
      <c r="PE19" s="29"/>
      <c r="PF19" s="29"/>
      <c r="PG19" s="29"/>
      <c r="PH19" s="29"/>
      <c r="PI19" s="29"/>
      <c r="PJ19" s="29"/>
      <c r="PK19" s="29"/>
      <c r="PL19" s="29"/>
      <c r="PM19" s="29"/>
      <c r="PN19" s="29"/>
      <c r="PO19" s="29"/>
      <c r="PP19" s="29"/>
      <c r="PQ19" s="29"/>
      <c r="PR19" s="29"/>
      <c r="PS19" s="29"/>
      <c r="PT19" s="29"/>
      <c r="PU19" s="29"/>
      <c r="PV19" s="29"/>
      <c r="PW19" s="29"/>
      <c r="PX19" s="29"/>
      <c r="PY19" s="29"/>
      <c r="PZ19" s="29"/>
      <c r="QA19" s="29"/>
      <c r="QB19" s="29"/>
      <c r="QC19" s="29"/>
      <c r="QD19" s="29"/>
      <c r="QE19" s="29"/>
      <c r="QF19" s="29"/>
      <c r="QG19" s="29"/>
      <c r="QH19" s="29"/>
      <c r="QI19" s="29"/>
      <c r="QJ19" s="29"/>
      <c r="QK19" s="29"/>
      <c r="QL19" s="29"/>
      <c r="QM19" s="29"/>
      <c r="QN19" s="29"/>
      <c r="QO19" s="29"/>
      <c r="QP19" s="29"/>
      <c r="QQ19" s="29"/>
      <c r="QR19" s="29"/>
      <c r="QS19" s="29"/>
      <c r="QT19" s="29"/>
      <c r="QU19" s="29"/>
      <c r="QV19" s="29"/>
      <c r="QW19" s="29"/>
      <c r="QX19" s="29"/>
      <c r="QY19" s="29"/>
      <c r="QZ19" s="29"/>
      <c r="RA19" s="29"/>
      <c r="RB19" s="29"/>
      <c r="RC19" s="29"/>
      <c r="RD19" s="29"/>
      <c r="RE19" s="29"/>
      <c r="RF19" s="29"/>
      <c r="RG19" s="29"/>
      <c r="RH19" s="29"/>
      <c r="RI19" s="29"/>
      <c r="RJ19" s="29"/>
      <c r="RK19" s="29"/>
      <c r="RL19" s="29"/>
      <c r="RM19" s="29"/>
      <c r="RN19" s="29"/>
      <c r="RO19" s="29"/>
      <c r="RP19" s="29"/>
      <c r="RQ19" s="29"/>
      <c r="RR19" s="29"/>
      <c r="RS19" s="29"/>
      <c r="RT19" s="29"/>
      <c r="RU19" s="29"/>
      <c r="RV19" s="29"/>
      <c r="RW19" s="29"/>
      <c r="RX19" s="29"/>
      <c r="RY19" s="29"/>
      <c r="RZ19" s="29"/>
      <c r="SA19" s="29"/>
      <c r="SB19" s="29"/>
      <c r="SC19" s="29"/>
      <c r="SD19" s="29"/>
      <c r="SE19" s="29"/>
      <c r="SF19" s="29"/>
      <c r="SG19" s="29"/>
      <c r="SH19" s="29"/>
      <c r="SI19" s="29"/>
      <c r="SJ19" s="29"/>
      <c r="SK19" s="29"/>
      <c r="SL19" s="29"/>
      <c r="SM19" s="29"/>
      <c r="SN19" s="29"/>
      <c r="SO19" s="29"/>
      <c r="SP19" s="29"/>
      <c r="SQ19" s="29"/>
      <c r="SR19" s="29"/>
      <c r="SS19" s="29"/>
      <c r="ST19" s="29"/>
      <c r="SU19" s="29"/>
      <c r="SV19" s="29"/>
      <c r="SW19" s="29"/>
      <c r="SX19" s="29"/>
      <c r="SY19" s="29"/>
      <c r="SZ19" s="29"/>
      <c r="TA19" s="29"/>
      <c r="TB19" s="29"/>
      <c r="TC19" s="29"/>
      <c r="TD19" s="29"/>
      <c r="TE19" s="29"/>
      <c r="TF19" s="29"/>
      <c r="TG19" s="29"/>
      <c r="TH19" s="29"/>
      <c r="TI19" s="29"/>
      <c r="TJ19" s="29"/>
      <c r="TK19" s="29"/>
      <c r="TL19" s="29"/>
      <c r="TM19" s="29"/>
      <c r="TN19" s="29"/>
      <c r="TO19" s="29"/>
      <c r="TP19" s="29"/>
      <c r="TQ19" s="29"/>
      <c r="TR19" s="29"/>
      <c r="TS19" s="29"/>
      <c r="TT19" s="29"/>
      <c r="TU19" s="29"/>
      <c r="TV19" s="29"/>
      <c r="TW19" s="29"/>
      <c r="TX19" s="29"/>
      <c r="TY19" s="29"/>
      <c r="TZ19" s="29"/>
      <c r="UA19" s="29"/>
      <c r="UB19" s="29"/>
      <c r="UC19" s="29"/>
      <c r="UD19" s="29"/>
      <c r="UE19" s="29"/>
      <c r="UF19" s="29"/>
      <c r="UG19" s="29"/>
      <c r="UH19" s="29"/>
      <c r="UI19" s="29"/>
      <c r="UJ19" s="29"/>
      <c r="UK19" s="29"/>
      <c r="UL19" s="29"/>
      <c r="UM19" s="29"/>
      <c r="UN19" s="29"/>
      <c r="UO19" s="29"/>
      <c r="UP19" s="29"/>
      <c r="UQ19" s="29"/>
      <c r="UR19" s="29"/>
      <c r="US19" s="29"/>
      <c r="UT19" s="29"/>
      <c r="UU19" s="29"/>
      <c r="UV19" s="29"/>
      <c r="UW19" s="29"/>
      <c r="UX19" s="29"/>
      <c r="UY19" s="29"/>
      <c r="UZ19" s="29"/>
      <c r="VA19" s="29"/>
      <c r="VB19" s="29"/>
      <c r="VC19" s="29"/>
      <c r="VD19" s="29"/>
      <c r="VE19" s="29"/>
      <c r="VF19" s="29"/>
      <c r="VG19" s="29"/>
      <c r="VH19" s="29"/>
      <c r="VI19" s="29"/>
      <c r="VJ19" s="29"/>
      <c r="VK19" s="29"/>
      <c r="VL19" s="29"/>
      <c r="VM19" s="29"/>
      <c r="VN19" s="29"/>
      <c r="VO19" s="29"/>
      <c r="VP19" s="29"/>
      <c r="VQ19" s="29"/>
      <c r="VR19" s="29"/>
      <c r="VS19" s="29"/>
      <c r="VT19" s="29"/>
      <c r="VU19" s="29"/>
      <c r="VV19" s="29"/>
      <c r="VW19" s="29"/>
      <c r="VX19" s="29"/>
      <c r="VY19" s="29"/>
      <c r="VZ19" s="29"/>
      <c r="WA19" s="29"/>
      <c r="WB19" s="29"/>
      <c r="WC19" s="29"/>
      <c r="WD19" s="29"/>
      <c r="WE19" s="29"/>
      <c r="WF19" s="29"/>
      <c r="WG19" s="29"/>
      <c r="WH19" s="29"/>
      <c r="WI19" s="29"/>
      <c r="WJ19" s="29"/>
      <c r="WK19" s="29"/>
      <c r="WL19" s="29"/>
      <c r="WM19" s="29"/>
      <c r="WN19" s="29"/>
      <c r="WO19" s="29"/>
      <c r="WP19" s="29"/>
      <c r="WQ19" s="29"/>
      <c r="WR19" s="29"/>
      <c r="WS19" s="29"/>
      <c r="WT19" s="29"/>
      <c r="WU19" s="29"/>
      <c r="WV19" s="29"/>
      <c r="WW19" s="29"/>
      <c r="WX19" s="29"/>
      <c r="WY19" s="29"/>
      <c r="WZ19" s="29"/>
      <c r="XA19" s="29"/>
      <c r="XB19" s="29"/>
      <c r="XC19" s="29"/>
      <c r="XD19" s="29"/>
      <c r="XE19" s="29"/>
      <c r="XF19" s="29"/>
      <c r="XG19" s="29"/>
      <c r="XH19" s="29"/>
      <c r="XI19" s="29"/>
      <c r="XJ19" s="29"/>
      <c r="XK19" s="29"/>
      <c r="XL19" s="29"/>
      <c r="XM19" s="29"/>
      <c r="XN19" s="29"/>
      <c r="XO19" s="29"/>
      <c r="XP19" s="29"/>
      <c r="XQ19" s="29"/>
      <c r="XR19" s="29"/>
      <c r="XS19" s="29"/>
      <c r="XT19" s="29"/>
      <c r="XU19" s="29"/>
      <c r="XV19" s="29"/>
      <c r="XW19" s="29"/>
      <c r="XX19" s="29"/>
      <c r="XY19" s="29"/>
      <c r="XZ19" s="29"/>
      <c r="YA19" s="29"/>
      <c r="YB19" s="29"/>
      <c r="YC19" s="29"/>
      <c r="YD19" s="29"/>
      <c r="YE19" s="29"/>
      <c r="YF19" s="29"/>
      <c r="YG19" s="29"/>
      <c r="YH19" s="29"/>
      <c r="YI19" s="29"/>
      <c r="YJ19" s="29"/>
      <c r="YK19" s="29"/>
      <c r="YL19" s="29"/>
      <c r="YM19" s="29"/>
      <c r="YN19" s="29"/>
      <c r="YO19" s="29"/>
      <c r="YP19" s="29"/>
      <c r="YQ19" s="29"/>
      <c r="YR19" s="29"/>
      <c r="YS19" s="29"/>
      <c r="YT19" s="29"/>
      <c r="YU19" s="29"/>
      <c r="YV19" s="29"/>
      <c r="YW19" s="29"/>
      <c r="YX19" s="29"/>
      <c r="YY19" s="29"/>
      <c r="YZ19" s="29"/>
      <c r="ZA19" s="29"/>
      <c r="ZB19" s="29"/>
      <c r="ZC19" s="29"/>
      <c r="ZD19" s="29"/>
      <c r="ZE19" s="29"/>
      <c r="ZF19" s="29"/>
      <c r="ZG19" s="29"/>
      <c r="ZH19" s="29"/>
      <c r="ZI19" s="29"/>
      <c r="ZJ19" s="29"/>
      <c r="ZK19" s="29"/>
      <c r="ZL19" s="29"/>
      <c r="ZM19" s="29"/>
      <c r="ZN19" s="29"/>
      <c r="ZO19" s="29"/>
      <c r="ZP19" s="29"/>
      <c r="ZQ19" s="29"/>
      <c r="ZR19" s="29"/>
      <c r="ZS19" s="29"/>
      <c r="ZT19" s="29"/>
      <c r="ZU19" s="29"/>
      <c r="ZV19" s="29"/>
      <c r="ZW19" s="29"/>
      <c r="ZX19" s="29"/>
      <c r="ZY19" s="29"/>
      <c r="ZZ19" s="29"/>
      <c r="AAA19" s="29"/>
      <c r="AAB19" s="29"/>
      <c r="AAC19" s="29"/>
      <c r="AAD19" s="29"/>
      <c r="AAE19" s="29"/>
      <c r="AAF19" s="29"/>
      <c r="AAG19" s="29"/>
      <c r="AAH19" s="29"/>
      <c r="AAI19" s="29"/>
      <c r="AAJ19" s="29"/>
      <c r="AAK19" s="29"/>
      <c r="AAL19" s="29"/>
      <c r="AAM19" s="29"/>
      <c r="AAN19" s="29"/>
      <c r="AAO19" s="29"/>
      <c r="AAP19" s="29"/>
      <c r="AAQ19" s="29"/>
      <c r="AAR19" s="29"/>
      <c r="AAS19" s="29"/>
      <c r="AAT19" s="29"/>
      <c r="AAU19" s="29"/>
      <c r="AAV19" s="29"/>
      <c r="AAW19" s="29"/>
      <c r="AAX19" s="29"/>
      <c r="AAY19" s="29"/>
      <c r="AAZ19" s="29"/>
      <c r="ABA19" s="29"/>
      <c r="ABB19" s="29"/>
      <c r="ABC19" s="29"/>
      <c r="ABD19" s="29"/>
    </row>
    <row r="20" spans="1:732" s="29" customFormat="1" x14ac:dyDescent="0.2">
      <c r="A20" s="158" t="s">
        <v>37</v>
      </c>
      <c r="B20" s="159" t="s">
        <v>24</v>
      </c>
      <c r="C20" s="160">
        <v>1053327890</v>
      </c>
      <c r="D20" s="161">
        <v>504002</v>
      </c>
      <c r="E20" s="155" t="s">
        <v>21</v>
      </c>
      <c r="F20" s="156">
        <v>705.24</v>
      </c>
      <c r="G20" s="155">
        <v>671.77</v>
      </c>
      <c r="H20" s="156" t="s">
        <v>21</v>
      </c>
      <c r="I20" s="174" t="s">
        <v>21</v>
      </c>
      <c r="J20" s="49">
        <v>0.14299999999999999</v>
      </c>
    </row>
    <row r="21" spans="1:732" s="173" customFormat="1" x14ac:dyDescent="0.2">
      <c r="A21" s="147" t="s">
        <v>38</v>
      </c>
      <c r="B21" s="171" t="s">
        <v>39</v>
      </c>
      <c r="C21" s="172">
        <v>1508899816</v>
      </c>
      <c r="D21" s="148">
        <v>501322</v>
      </c>
      <c r="E21" s="149" t="s">
        <v>21</v>
      </c>
      <c r="F21" s="150" t="s">
        <v>21</v>
      </c>
      <c r="G21" s="149">
        <v>476.29</v>
      </c>
      <c r="H21" s="150" t="s">
        <v>21</v>
      </c>
      <c r="I21" s="149" t="s">
        <v>21</v>
      </c>
      <c r="J21" s="55" t="s">
        <v>21</v>
      </c>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c r="IU21" s="29"/>
      <c r="IV21" s="29"/>
      <c r="IW21" s="29"/>
      <c r="IX21" s="29"/>
      <c r="IY21" s="29"/>
      <c r="IZ21" s="29"/>
      <c r="JA21" s="29"/>
      <c r="JB21" s="29"/>
      <c r="JC21" s="29"/>
      <c r="JD21" s="29"/>
      <c r="JE21" s="29"/>
      <c r="JF21" s="29"/>
      <c r="JG21" s="29"/>
      <c r="JH21" s="29"/>
      <c r="JI21" s="29"/>
      <c r="JJ21" s="29"/>
      <c r="JK21" s="29"/>
      <c r="JL21" s="29"/>
      <c r="JM21" s="29"/>
      <c r="JN21" s="29"/>
      <c r="JO21" s="29"/>
      <c r="JP21" s="29"/>
      <c r="JQ21" s="29"/>
      <c r="JR21" s="29"/>
      <c r="JS21" s="29"/>
      <c r="JT21" s="29"/>
      <c r="JU21" s="29"/>
      <c r="JV21" s="29"/>
      <c r="JW21" s="29"/>
      <c r="JX21" s="29"/>
      <c r="JY21" s="29"/>
      <c r="JZ21" s="29"/>
      <c r="KA21" s="29"/>
      <c r="KB21" s="29"/>
      <c r="KC21" s="29"/>
      <c r="KD21" s="29"/>
      <c r="KE21" s="29"/>
      <c r="KF21" s="29"/>
      <c r="KG21" s="29"/>
      <c r="KH21" s="29"/>
      <c r="KI21" s="29"/>
      <c r="KJ21" s="29"/>
      <c r="KK21" s="29"/>
      <c r="KL21" s="29"/>
      <c r="KM21" s="29"/>
      <c r="KN21" s="29"/>
      <c r="KO21" s="29"/>
      <c r="KP21" s="29"/>
      <c r="KQ21" s="29"/>
      <c r="KR21" s="29"/>
      <c r="KS21" s="29"/>
      <c r="KT21" s="29"/>
      <c r="KU21" s="29"/>
      <c r="KV21" s="29"/>
      <c r="KW21" s="29"/>
      <c r="KX21" s="29"/>
      <c r="KY21" s="29"/>
      <c r="KZ21" s="29"/>
      <c r="LA21" s="29"/>
      <c r="LB21" s="29"/>
      <c r="LC21" s="29"/>
      <c r="LD21" s="29"/>
      <c r="LE21" s="29"/>
      <c r="LF21" s="29"/>
      <c r="LG21" s="29"/>
      <c r="LH21" s="29"/>
      <c r="LI21" s="29"/>
      <c r="LJ21" s="29"/>
      <c r="LK21" s="29"/>
      <c r="LL21" s="29"/>
      <c r="LM21" s="29"/>
      <c r="LN21" s="29"/>
      <c r="LO21" s="29"/>
      <c r="LP21" s="29"/>
      <c r="LQ21" s="29"/>
      <c r="LR21" s="29"/>
      <c r="LS21" s="29"/>
      <c r="LT21" s="29"/>
      <c r="LU21" s="29"/>
      <c r="LV21" s="29"/>
      <c r="LW21" s="29"/>
      <c r="LX21" s="29"/>
      <c r="LY21" s="29"/>
      <c r="LZ21" s="29"/>
      <c r="MA21" s="29"/>
      <c r="MB21" s="29"/>
      <c r="MC21" s="29"/>
      <c r="MD21" s="29"/>
      <c r="ME21" s="29"/>
      <c r="MF21" s="29"/>
      <c r="MG21" s="29"/>
      <c r="MH21" s="29"/>
      <c r="MI21" s="29"/>
      <c r="MJ21" s="29"/>
      <c r="MK21" s="29"/>
      <c r="ML21" s="29"/>
      <c r="MM21" s="29"/>
      <c r="MN21" s="29"/>
      <c r="MO21" s="29"/>
      <c r="MP21" s="29"/>
      <c r="MQ21" s="29"/>
      <c r="MR21" s="29"/>
      <c r="MS21" s="29"/>
      <c r="MT21" s="29"/>
      <c r="MU21" s="29"/>
      <c r="MV21" s="29"/>
      <c r="MW21" s="29"/>
      <c r="MX21" s="29"/>
      <c r="MY21" s="29"/>
      <c r="MZ21" s="29"/>
      <c r="NA21" s="29"/>
      <c r="NB21" s="29"/>
      <c r="NC21" s="29"/>
      <c r="ND21" s="29"/>
      <c r="NE21" s="29"/>
      <c r="NF21" s="29"/>
      <c r="NG21" s="29"/>
      <c r="NH21" s="29"/>
      <c r="NI21" s="29"/>
      <c r="NJ21" s="29"/>
      <c r="NK21" s="29"/>
      <c r="NL21" s="29"/>
      <c r="NM21" s="29"/>
      <c r="NN21" s="29"/>
      <c r="NO21" s="29"/>
      <c r="NP21" s="29"/>
      <c r="NQ21" s="29"/>
      <c r="NR21" s="29"/>
      <c r="NS21" s="29"/>
      <c r="NT21" s="29"/>
      <c r="NU21" s="29"/>
      <c r="NV21" s="29"/>
      <c r="NW21" s="29"/>
      <c r="NX21" s="29"/>
      <c r="NY21" s="29"/>
      <c r="NZ21" s="29"/>
      <c r="OA21" s="29"/>
      <c r="OB21" s="29"/>
      <c r="OC21" s="29"/>
      <c r="OD21" s="29"/>
      <c r="OE21" s="29"/>
      <c r="OF21" s="29"/>
      <c r="OG21" s="29"/>
      <c r="OH21" s="29"/>
      <c r="OI21" s="29"/>
      <c r="OJ21" s="29"/>
      <c r="OK21" s="29"/>
      <c r="OL21" s="29"/>
      <c r="OM21" s="29"/>
      <c r="ON21" s="29"/>
      <c r="OO21" s="29"/>
      <c r="OP21" s="29"/>
      <c r="OQ21" s="29"/>
      <c r="OR21" s="29"/>
      <c r="OS21" s="29"/>
      <c r="OT21" s="29"/>
      <c r="OU21" s="29"/>
      <c r="OV21" s="29"/>
      <c r="OW21" s="29"/>
      <c r="OX21" s="29"/>
      <c r="OY21" s="29"/>
      <c r="OZ21" s="29"/>
      <c r="PA21" s="29"/>
      <c r="PB21" s="29"/>
      <c r="PC21" s="29"/>
      <c r="PD21" s="29"/>
      <c r="PE21" s="29"/>
      <c r="PF21" s="29"/>
      <c r="PG21" s="29"/>
      <c r="PH21" s="29"/>
      <c r="PI21" s="29"/>
      <c r="PJ21" s="29"/>
      <c r="PK21" s="29"/>
      <c r="PL21" s="29"/>
      <c r="PM21" s="29"/>
      <c r="PN21" s="29"/>
      <c r="PO21" s="29"/>
      <c r="PP21" s="29"/>
      <c r="PQ21" s="29"/>
      <c r="PR21" s="29"/>
      <c r="PS21" s="29"/>
      <c r="PT21" s="29"/>
      <c r="PU21" s="29"/>
      <c r="PV21" s="29"/>
      <c r="PW21" s="29"/>
      <c r="PX21" s="29"/>
      <c r="PY21" s="29"/>
      <c r="PZ21" s="29"/>
      <c r="QA21" s="29"/>
      <c r="QB21" s="29"/>
      <c r="QC21" s="29"/>
      <c r="QD21" s="29"/>
      <c r="QE21" s="29"/>
      <c r="QF21" s="29"/>
      <c r="QG21" s="29"/>
      <c r="QH21" s="29"/>
      <c r="QI21" s="29"/>
      <c r="QJ21" s="29"/>
      <c r="QK21" s="29"/>
      <c r="QL21" s="29"/>
      <c r="QM21" s="29"/>
      <c r="QN21" s="29"/>
      <c r="QO21" s="29"/>
      <c r="QP21" s="29"/>
      <c r="QQ21" s="29"/>
      <c r="QR21" s="29"/>
      <c r="QS21" s="29"/>
      <c r="QT21" s="29"/>
      <c r="QU21" s="29"/>
      <c r="QV21" s="29"/>
      <c r="QW21" s="29"/>
      <c r="QX21" s="29"/>
      <c r="QY21" s="29"/>
      <c r="QZ21" s="29"/>
      <c r="RA21" s="29"/>
      <c r="RB21" s="29"/>
      <c r="RC21" s="29"/>
      <c r="RD21" s="29"/>
      <c r="RE21" s="29"/>
      <c r="RF21" s="29"/>
      <c r="RG21" s="29"/>
      <c r="RH21" s="29"/>
      <c r="RI21" s="29"/>
      <c r="RJ21" s="29"/>
      <c r="RK21" s="29"/>
      <c r="RL21" s="29"/>
      <c r="RM21" s="29"/>
      <c r="RN21" s="29"/>
      <c r="RO21" s="29"/>
      <c r="RP21" s="29"/>
      <c r="RQ21" s="29"/>
      <c r="RR21" s="29"/>
      <c r="RS21" s="29"/>
      <c r="RT21" s="29"/>
      <c r="RU21" s="29"/>
      <c r="RV21" s="29"/>
      <c r="RW21" s="29"/>
      <c r="RX21" s="29"/>
      <c r="RY21" s="29"/>
      <c r="RZ21" s="29"/>
      <c r="SA21" s="29"/>
      <c r="SB21" s="29"/>
      <c r="SC21" s="29"/>
      <c r="SD21" s="29"/>
      <c r="SE21" s="29"/>
      <c r="SF21" s="29"/>
      <c r="SG21" s="29"/>
      <c r="SH21" s="29"/>
      <c r="SI21" s="29"/>
      <c r="SJ21" s="29"/>
      <c r="SK21" s="29"/>
      <c r="SL21" s="29"/>
      <c r="SM21" s="29"/>
      <c r="SN21" s="29"/>
      <c r="SO21" s="29"/>
      <c r="SP21" s="29"/>
      <c r="SQ21" s="29"/>
      <c r="SR21" s="29"/>
      <c r="SS21" s="29"/>
      <c r="ST21" s="29"/>
      <c r="SU21" s="29"/>
      <c r="SV21" s="29"/>
      <c r="SW21" s="29"/>
      <c r="SX21" s="29"/>
      <c r="SY21" s="29"/>
      <c r="SZ21" s="29"/>
      <c r="TA21" s="29"/>
      <c r="TB21" s="29"/>
      <c r="TC21" s="29"/>
      <c r="TD21" s="29"/>
      <c r="TE21" s="29"/>
      <c r="TF21" s="29"/>
      <c r="TG21" s="29"/>
      <c r="TH21" s="29"/>
      <c r="TI21" s="29"/>
      <c r="TJ21" s="29"/>
      <c r="TK21" s="29"/>
      <c r="TL21" s="29"/>
      <c r="TM21" s="29"/>
      <c r="TN21" s="29"/>
      <c r="TO21" s="29"/>
      <c r="TP21" s="29"/>
      <c r="TQ21" s="29"/>
      <c r="TR21" s="29"/>
      <c r="TS21" s="29"/>
      <c r="TT21" s="29"/>
      <c r="TU21" s="29"/>
      <c r="TV21" s="29"/>
      <c r="TW21" s="29"/>
      <c r="TX21" s="29"/>
      <c r="TY21" s="29"/>
      <c r="TZ21" s="29"/>
      <c r="UA21" s="29"/>
      <c r="UB21" s="29"/>
      <c r="UC21" s="29"/>
      <c r="UD21" s="29"/>
      <c r="UE21" s="29"/>
      <c r="UF21" s="29"/>
      <c r="UG21" s="29"/>
      <c r="UH21" s="29"/>
      <c r="UI21" s="29"/>
      <c r="UJ21" s="29"/>
      <c r="UK21" s="29"/>
      <c r="UL21" s="29"/>
      <c r="UM21" s="29"/>
      <c r="UN21" s="29"/>
      <c r="UO21" s="29"/>
      <c r="UP21" s="29"/>
      <c r="UQ21" s="29"/>
      <c r="UR21" s="29"/>
      <c r="US21" s="29"/>
      <c r="UT21" s="29"/>
      <c r="UU21" s="29"/>
      <c r="UV21" s="29"/>
      <c r="UW21" s="29"/>
      <c r="UX21" s="29"/>
      <c r="UY21" s="29"/>
      <c r="UZ21" s="29"/>
      <c r="VA21" s="29"/>
      <c r="VB21" s="29"/>
      <c r="VC21" s="29"/>
      <c r="VD21" s="29"/>
      <c r="VE21" s="29"/>
      <c r="VF21" s="29"/>
      <c r="VG21" s="29"/>
      <c r="VH21" s="29"/>
      <c r="VI21" s="29"/>
      <c r="VJ21" s="29"/>
      <c r="VK21" s="29"/>
      <c r="VL21" s="29"/>
      <c r="VM21" s="29"/>
      <c r="VN21" s="29"/>
      <c r="VO21" s="29"/>
      <c r="VP21" s="29"/>
      <c r="VQ21" s="29"/>
      <c r="VR21" s="29"/>
      <c r="VS21" s="29"/>
      <c r="VT21" s="29"/>
      <c r="VU21" s="29"/>
      <c r="VV21" s="29"/>
      <c r="VW21" s="29"/>
      <c r="VX21" s="29"/>
      <c r="VY21" s="29"/>
      <c r="VZ21" s="29"/>
      <c r="WA21" s="29"/>
      <c r="WB21" s="29"/>
      <c r="WC21" s="29"/>
      <c r="WD21" s="29"/>
      <c r="WE21" s="29"/>
      <c r="WF21" s="29"/>
      <c r="WG21" s="29"/>
      <c r="WH21" s="29"/>
      <c r="WI21" s="29"/>
      <c r="WJ21" s="29"/>
      <c r="WK21" s="29"/>
      <c r="WL21" s="29"/>
      <c r="WM21" s="29"/>
      <c r="WN21" s="29"/>
      <c r="WO21" s="29"/>
      <c r="WP21" s="29"/>
      <c r="WQ21" s="29"/>
      <c r="WR21" s="29"/>
      <c r="WS21" s="29"/>
      <c r="WT21" s="29"/>
      <c r="WU21" s="29"/>
      <c r="WV21" s="29"/>
      <c r="WW21" s="29"/>
      <c r="WX21" s="29"/>
      <c r="WY21" s="29"/>
      <c r="WZ21" s="29"/>
      <c r="XA21" s="29"/>
      <c r="XB21" s="29"/>
      <c r="XC21" s="29"/>
      <c r="XD21" s="29"/>
      <c r="XE21" s="29"/>
      <c r="XF21" s="29"/>
      <c r="XG21" s="29"/>
      <c r="XH21" s="29"/>
      <c r="XI21" s="29"/>
      <c r="XJ21" s="29"/>
      <c r="XK21" s="29"/>
      <c r="XL21" s="29"/>
      <c r="XM21" s="29"/>
      <c r="XN21" s="29"/>
      <c r="XO21" s="29"/>
      <c r="XP21" s="29"/>
      <c r="XQ21" s="29"/>
      <c r="XR21" s="29"/>
      <c r="XS21" s="29"/>
      <c r="XT21" s="29"/>
      <c r="XU21" s="29"/>
      <c r="XV21" s="29"/>
      <c r="XW21" s="29"/>
      <c r="XX21" s="29"/>
      <c r="XY21" s="29"/>
      <c r="XZ21" s="29"/>
      <c r="YA21" s="29"/>
      <c r="YB21" s="29"/>
      <c r="YC21" s="29"/>
      <c r="YD21" s="29"/>
      <c r="YE21" s="29"/>
      <c r="YF21" s="29"/>
      <c r="YG21" s="29"/>
      <c r="YH21" s="29"/>
      <c r="YI21" s="29"/>
      <c r="YJ21" s="29"/>
      <c r="YK21" s="29"/>
      <c r="YL21" s="29"/>
      <c r="YM21" s="29"/>
      <c r="YN21" s="29"/>
      <c r="YO21" s="29"/>
      <c r="YP21" s="29"/>
      <c r="YQ21" s="29"/>
      <c r="YR21" s="29"/>
      <c r="YS21" s="29"/>
      <c r="YT21" s="29"/>
      <c r="YU21" s="29"/>
      <c r="YV21" s="29"/>
      <c r="YW21" s="29"/>
      <c r="YX21" s="29"/>
      <c r="YY21" s="29"/>
      <c r="YZ21" s="29"/>
      <c r="ZA21" s="29"/>
      <c r="ZB21" s="29"/>
      <c r="ZC21" s="29"/>
      <c r="ZD21" s="29"/>
      <c r="ZE21" s="29"/>
      <c r="ZF21" s="29"/>
      <c r="ZG21" s="29"/>
      <c r="ZH21" s="29"/>
      <c r="ZI21" s="29"/>
      <c r="ZJ21" s="29"/>
      <c r="ZK21" s="29"/>
      <c r="ZL21" s="29"/>
      <c r="ZM21" s="29"/>
      <c r="ZN21" s="29"/>
      <c r="ZO21" s="29"/>
      <c r="ZP21" s="29"/>
      <c r="ZQ21" s="29"/>
      <c r="ZR21" s="29"/>
      <c r="ZS21" s="29"/>
      <c r="ZT21" s="29"/>
      <c r="ZU21" s="29"/>
      <c r="ZV21" s="29"/>
      <c r="ZW21" s="29"/>
      <c r="ZX21" s="29"/>
      <c r="ZY21" s="29"/>
      <c r="ZZ21" s="29"/>
      <c r="AAA21" s="29"/>
      <c r="AAB21" s="29"/>
      <c r="AAC21" s="29"/>
      <c r="AAD21" s="29"/>
      <c r="AAE21" s="29"/>
      <c r="AAF21" s="29"/>
      <c r="AAG21" s="29"/>
      <c r="AAH21" s="29"/>
      <c r="AAI21" s="29"/>
      <c r="AAJ21" s="29"/>
      <c r="AAK21" s="29"/>
      <c r="AAL21" s="29"/>
      <c r="AAM21" s="29"/>
      <c r="AAN21" s="29"/>
      <c r="AAO21" s="29"/>
      <c r="AAP21" s="29"/>
      <c r="AAQ21" s="29"/>
      <c r="AAR21" s="29"/>
      <c r="AAS21" s="29"/>
      <c r="AAT21" s="29"/>
      <c r="AAU21" s="29"/>
      <c r="AAV21" s="29"/>
      <c r="AAW21" s="29"/>
      <c r="AAX21" s="29"/>
      <c r="AAY21" s="29"/>
      <c r="AAZ21" s="29"/>
      <c r="ABA21" s="29"/>
      <c r="ABB21" s="29"/>
      <c r="ABC21" s="29"/>
      <c r="ABD21" s="29"/>
    </row>
    <row r="22" spans="1:732" s="29" customFormat="1" x14ac:dyDescent="0.2">
      <c r="A22" s="279" t="s">
        <v>40</v>
      </c>
      <c r="B22" s="159" t="s">
        <v>24</v>
      </c>
      <c r="C22" s="160">
        <v>1841231461</v>
      </c>
      <c r="D22" s="161">
        <v>500079</v>
      </c>
      <c r="E22" s="155">
        <v>1857.04</v>
      </c>
      <c r="F22" s="156">
        <v>683.45</v>
      </c>
      <c r="G22" s="155">
        <v>535.91999999999996</v>
      </c>
      <c r="H22" s="156">
        <v>688.12</v>
      </c>
      <c r="I22" s="174" t="s">
        <v>21</v>
      </c>
      <c r="J22" s="178">
        <v>9.8000000000000004E-2</v>
      </c>
    </row>
    <row r="23" spans="1:732" s="173" customFormat="1" x14ac:dyDescent="0.2">
      <c r="A23" s="147" t="s">
        <v>41</v>
      </c>
      <c r="B23" s="171" t="s">
        <v>42</v>
      </c>
      <c r="C23" s="172">
        <v>1154378859</v>
      </c>
      <c r="D23" s="148">
        <v>500031</v>
      </c>
      <c r="E23" s="149">
        <v>3327.65</v>
      </c>
      <c r="F23" s="150">
        <v>907.66</v>
      </c>
      <c r="G23" s="149">
        <v>897.86</v>
      </c>
      <c r="H23" s="150">
        <v>1152.83</v>
      </c>
      <c r="I23" s="149" t="s">
        <v>21</v>
      </c>
      <c r="J23" s="55">
        <v>0.14499999999999999</v>
      </c>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c r="IU23" s="29"/>
      <c r="IV23" s="29"/>
      <c r="IW23" s="29"/>
      <c r="IX23" s="29"/>
      <c r="IY23" s="29"/>
      <c r="IZ23" s="29"/>
      <c r="JA23" s="29"/>
      <c r="JB23" s="29"/>
      <c r="JC23" s="29"/>
      <c r="JD23" s="29"/>
      <c r="JE23" s="29"/>
      <c r="JF23" s="29"/>
      <c r="JG23" s="29"/>
      <c r="JH23" s="29"/>
      <c r="JI23" s="29"/>
      <c r="JJ23" s="29"/>
      <c r="JK23" s="29"/>
      <c r="JL23" s="29"/>
      <c r="JM23" s="29"/>
      <c r="JN23" s="29"/>
      <c r="JO23" s="29"/>
      <c r="JP23" s="29"/>
      <c r="JQ23" s="29"/>
      <c r="JR23" s="29"/>
      <c r="JS23" s="29"/>
      <c r="JT23" s="29"/>
      <c r="JU23" s="29"/>
      <c r="JV23" s="29"/>
      <c r="JW23" s="29"/>
      <c r="JX23" s="29"/>
      <c r="JY23" s="29"/>
      <c r="JZ23" s="29"/>
      <c r="KA23" s="29"/>
      <c r="KB23" s="29"/>
      <c r="KC23" s="29"/>
      <c r="KD23" s="29"/>
      <c r="KE23" s="29"/>
      <c r="KF23" s="29"/>
      <c r="KG23" s="29"/>
      <c r="KH23" s="29"/>
      <c r="KI23" s="29"/>
      <c r="KJ23" s="29"/>
      <c r="KK23" s="29"/>
      <c r="KL23" s="29"/>
      <c r="KM23" s="29"/>
      <c r="KN23" s="29"/>
      <c r="KO23" s="29"/>
      <c r="KP23" s="29"/>
      <c r="KQ23" s="29"/>
      <c r="KR23" s="29"/>
      <c r="KS23" s="29"/>
      <c r="KT23" s="29"/>
      <c r="KU23" s="29"/>
      <c r="KV23" s="29"/>
      <c r="KW23" s="29"/>
      <c r="KX23" s="29"/>
      <c r="KY23" s="29"/>
      <c r="KZ23" s="29"/>
      <c r="LA23" s="29"/>
      <c r="LB23" s="29"/>
      <c r="LC23" s="29"/>
      <c r="LD23" s="29"/>
      <c r="LE23" s="29"/>
      <c r="LF23" s="29"/>
      <c r="LG23" s="29"/>
      <c r="LH23" s="29"/>
      <c r="LI23" s="29"/>
      <c r="LJ23" s="29"/>
      <c r="LK23" s="29"/>
      <c r="LL23" s="29"/>
      <c r="LM23" s="29"/>
      <c r="LN23" s="29"/>
      <c r="LO23" s="29"/>
      <c r="LP23" s="29"/>
      <c r="LQ23" s="29"/>
      <c r="LR23" s="29"/>
      <c r="LS23" s="29"/>
      <c r="LT23" s="29"/>
      <c r="LU23" s="29"/>
      <c r="LV23" s="29"/>
      <c r="LW23" s="29"/>
      <c r="LX23" s="29"/>
      <c r="LY23" s="29"/>
      <c r="LZ23" s="29"/>
      <c r="MA23" s="29"/>
      <c r="MB23" s="29"/>
      <c r="MC23" s="29"/>
      <c r="MD23" s="29"/>
      <c r="ME23" s="29"/>
      <c r="MF23" s="29"/>
      <c r="MG23" s="29"/>
      <c r="MH23" s="29"/>
      <c r="MI23" s="29"/>
      <c r="MJ23" s="29"/>
      <c r="MK23" s="29"/>
      <c r="ML23" s="29"/>
      <c r="MM23" s="29"/>
      <c r="MN23" s="29"/>
      <c r="MO23" s="29"/>
      <c r="MP23" s="29"/>
      <c r="MQ23" s="29"/>
      <c r="MR23" s="29"/>
      <c r="MS23" s="29"/>
      <c r="MT23" s="29"/>
      <c r="MU23" s="29"/>
      <c r="MV23" s="29"/>
      <c r="MW23" s="29"/>
      <c r="MX23" s="29"/>
      <c r="MY23" s="29"/>
      <c r="MZ23" s="29"/>
      <c r="NA23" s="29"/>
      <c r="NB23" s="29"/>
      <c r="NC23" s="29"/>
      <c r="ND23" s="29"/>
      <c r="NE23" s="29"/>
      <c r="NF23" s="29"/>
      <c r="NG23" s="29"/>
      <c r="NH23" s="29"/>
      <c r="NI23" s="29"/>
      <c r="NJ23" s="29"/>
      <c r="NK23" s="29"/>
      <c r="NL23" s="29"/>
      <c r="NM23" s="29"/>
      <c r="NN23" s="29"/>
      <c r="NO23" s="29"/>
      <c r="NP23" s="29"/>
      <c r="NQ23" s="29"/>
      <c r="NR23" s="29"/>
      <c r="NS23" s="29"/>
      <c r="NT23" s="29"/>
      <c r="NU23" s="29"/>
      <c r="NV23" s="29"/>
      <c r="NW23" s="29"/>
      <c r="NX23" s="29"/>
      <c r="NY23" s="29"/>
      <c r="NZ23" s="29"/>
      <c r="OA23" s="29"/>
      <c r="OB23" s="29"/>
      <c r="OC23" s="29"/>
      <c r="OD23" s="29"/>
      <c r="OE23" s="29"/>
      <c r="OF23" s="29"/>
      <c r="OG23" s="29"/>
      <c r="OH23" s="29"/>
      <c r="OI23" s="29"/>
      <c r="OJ23" s="29"/>
      <c r="OK23" s="29"/>
      <c r="OL23" s="29"/>
      <c r="OM23" s="29"/>
      <c r="ON23" s="29"/>
      <c r="OO23" s="29"/>
      <c r="OP23" s="29"/>
      <c r="OQ23" s="29"/>
      <c r="OR23" s="29"/>
      <c r="OS23" s="29"/>
      <c r="OT23" s="29"/>
      <c r="OU23" s="29"/>
      <c r="OV23" s="29"/>
      <c r="OW23" s="29"/>
      <c r="OX23" s="29"/>
      <c r="OY23" s="29"/>
      <c r="OZ23" s="29"/>
      <c r="PA23" s="29"/>
      <c r="PB23" s="29"/>
      <c r="PC23" s="29"/>
      <c r="PD23" s="29"/>
      <c r="PE23" s="29"/>
      <c r="PF23" s="29"/>
      <c r="PG23" s="29"/>
      <c r="PH23" s="29"/>
      <c r="PI23" s="29"/>
      <c r="PJ23" s="29"/>
      <c r="PK23" s="29"/>
      <c r="PL23" s="29"/>
      <c r="PM23" s="29"/>
      <c r="PN23" s="29"/>
      <c r="PO23" s="29"/>
      <c r="PP23" s="29"/>
      <c r="PQ23" s="29"/>
      <c r="PR23" s="29"/>
      <c r="PS23" s="29"/>
      <c r="PT23" s="29"/>
      <c r="PU23" s="29"/>
      <c r="PV23" s="29"/>
      <c r="PW23" s="29"/>
      <c r="PX23" s="29"/>
      <c r="PY23" s="29"/>
      <c r="PZ23" s="29"/>
      <c r="QA23" s="29"/>
      <c r="QB23" s="29"/>
      <c r="QC23" s="29"/>
      <c r="QD23" s="29"/>
      <c r="QE23" s="29"/>
      <c r="QF23" s="29"/>
      <c r="QG23" s="29"/>
      <c r="QH23" s="29"/>
      <c r="QI23" s="29"/>
      <c r="QJ23" s="29"/>
      <c r="QK23" s="29"/>
      <c r="QL23" s="29"/>
      <c r="QM23" s="29"/>
      <c r="QN23" s="29"/>
      <c r="QO23" s="29"/>
      <c r="QP23" s="29"/>
      <c r="QQ23" s="29"/>
      <c r="QR23" s="29"/>
      <c r="QS23" s="29"/>
      <c r="QT23" s="29"/>
      <c r="QU23" s="29"/>
      <c r="QV23" s="29"/>
      <c r="QW23" s="29"/>
      <c r="QX23" s="29"/>
      <c r="QY23" s="29"/>
      <c r="QZ23" s="29"/>
      <c r="RA23" s="29"/>
      <c r="RB23" s="29"/>
      <c r="RC23" s="29"/>
      <c r="RD23" s="29"/>
      <c r="RE23" s="29"/>
      <c r="RF23" s="29"/>
      <c r="RG23" s="29"/>
      <c r="RH23" s="29"/>
      <c r="RI23" s="29"/>
      <c r="RJ23" s="29"/>
      <c r="RK23" s="29"/>
      <c r="RL23" s="29"/>
      <c r="RM23" s="29"/>
      <c r="RN23" s="29"/>
      <c r="RO23" s="29"/>
      <c r="RP23" s="29"/>
      <c r="RQ23" s="29"/>
      <c r="RR23" s="29"/>
      <c r="RS23" s="29"/>
      <c r="RT23" s="29"/>
      <c r="RU23" s="29"/>
      <c r="RV23" s="29"/>
      <c r="RW23" s="29"/>
      <c r="RX23" s="29"/>
      <c r="RY23" s="29"/>
      <c r="RZ23" s="29"/>
      <c r="SA23" s="29"/>
      <c r="SB23" s="29"/>
      <c r="SC23" s="29"/>
      <c r="SD23" s="29"/>
      <c r="SE23" s="29"/>
      <c r="SF23" s="29"/>
      <c r="SG23" s="29"/>
      <c r="SH23" s="29"/>
      <c r="SI23" s="29"/>
      <c r="SJ23" s="29"/>
      <c r="SK23" s="29"/>
      <c r="SL23" s="29"/>
      <c r="SM23" s="29"/>
      <c r="SN23" s="29"/>
      <c r="SO23" s="29"/>
      <c r="SP23" s="29"/>
      <c r="SQ23" s="29"/>
      <c r="SR23" s="29"/>
      <c r="SS23" s="29"/>
      <c r="ST23" s="29"/>
      <c r="SU23" s="29"/>
      <c r="SV23" s="29"/>
      <c r="SW23" s="29"/>
      <c r="SX23" s="29"/>
      <c r="SY23" s="29"/>
      <c r="SZ23" s="29"/>
      <c r="TA23" s="29"/>
      <c r="TB23" s="29"/>
      <c r="TC23" s="29"/>
      <c r="TD23" s="29"/>
      <c r="TE23" s="29"/>
      <c r="TF23" s="29"/>
      <c r="TG23" s="29"/>
      <c r="TH23" s="29"/>
      <c r="TI23" s="29"/>
      <c r="TJ23" s="29"/>
      <c r="TK23" s="29"/>
      <c r="TL23" s="29"/>
      <c r="TM23" s="29"/>
      <c r="TN23" s="29"/>
      <c r="TO23" s="29"/>
      <c r="TP23" s="29"/>
      <c r="TQ23" s="29"/>
      <c r="TR23" s="29"/>
      <c r="TS23" s="29"/>
      <c r="TT23" s="29"/>
      <c r="TU23" s="29"/>
      <c r="TV23" s="29"/>
      <c r="TW23" s="29"/>
      <c r="TX23" s="29"/>
      <c r="TY23" s="29"/>
      <c r="TZ23" s="29"/>
      <c r="UA23" s="29"/>
      <c r="UB23" s="29"/>
      <c r="UC23" s="29"/>
      <c r="UD23" s="29"/>
      <c r="UE23" s="29"/>
      <c r="UF23" s="29"/>
      <c r="UG23" s="29"/>
      <c r="UH23" s="29"/>
      <c r="UI23" s="29"/>
      <c r="UJ23" s="29"/>
      <c r="UK23" s="29"/>
      <c r="UL23" s="29"/>
      <c r="UM23" s="29"/>
      <c r="UN23" s="29"/>
      <c r="UO23" s="29"/>
      <c r="UP23" s="29"/>
      <c r="UQ23" s="29"/>
      <c r="UR23" s="29"/>
      <c r="US23" s="29"/>
      <c r="UT23" s="29"/>
      <c r="UU23" s="29"/>
      <c r="UV23" s="29"/>
      <c r="UW23" s="29"/>
      <c r="UX23" s="29"/>
      <c r="UY23" s="29"/>
      <c r="UZ23" s="29"/>
      <c r="VA23" s="29"/>
      <c r="VB23" s="29"/>
      <c r="VC23" s="29"/>
      <c r="VD23" s="29"/>
      <c r="VE23" s="29"/>
      <c r="VF23" s="29"/>
      <c r="VG23" s="29"/>
      <c r="VH23" s="29"/>
      <c r="VI23" s="29"/>
      <c r="VJ23" s="29"/>
      <c r="VK23" s="29"/>
      <c r="VL23" s="29"/>
      <c r="VM23" s="29"/>
      <c r="VN23" s="29"/>
      <c r="VO23" s="29"/>
      <c r="VP23" s="29"/>
      <c r="VQ23" s="29"/>
      <c r="VR23" s="29"/>
      <c r="VS23" s="29"/>
      <c r="VT23" s="29"/>
      <c r="VU23" s="29"/>
      <c r="VV23" s="29"/>
      <c r="VW23" s="29"/>
      <c r="VX23" s="29"/>
      <c r="VY23" s="29"/>
      <c r="VZ23" s="29"/>
      <c r="WA23" s="29"/>
      <c r="WB23" s="29"/>
      <c r="WC23" s="29"/>
      <c r="WD23" s="29"/>
      <c r="WE23" s="29"/>
      <c r="WF23" s="29"/>
      <c r="WG23" s="29"/>
      <c r="WH23" s="29"/>
      <c r="WI23" s="29"/>
      <c r="WJ23" s="29"/>
      <c r="WK23" s="29"/>
      <c r="WL23" s="29"/>
      <c r="WM23" s="29"/>
      <c r="WN23" s="29"/>
      <c r="WO23" s="29"/>
      <c r="WP23" s="29"/>
      <c r="WQ23" s="29"/>
      <c r="WR23" s="29"/>
      <c r="WS23" s="29"/>
      <c r="WT23" s="29"/>
      <c r="WU23" s="29"/>
      <c r="WV23" s="29"/>
      <c r="WW23" s="29"/>
      <c r="WX23" s="29"/>
      <c r="WY23" s="29"/>
      <c r="WZ23" s="29"/>
      <c r="XA23" s="29"/>
      <c r="XB23" s="29"/>
      <c r="XC23" s="29"/>
      <c r="XD23" s="29"/>
      <c r="XE23" s="29"/>
      <c r="XF23" s="29"/>
      <c r="XG23" s="29"/>
      <c r="XH23" s="29"/>
      <c r="XI23" s="29"/>
      <c r="XJ23" s="29"/>
      <c r="XK23" s="29"/>
      <c r="XL23" s="29"/>
      <c r="XM23" s="29"/>
      <c r="XN23" s="29"/>
      <c r="XO23" s="29"/>
      <c r="XP23" s="29"/>
      <c r="XQ23" s="29"/>
      <c r="XR23" s="29"/>
      <c r="XS23" s="29"/>
      <c r="XT23" s="29"/>
      <c r="XU23" s="29"/>
      <c r="XV23" s="29"/>
      <c r="XW23" s="29"/>
      <c r="XX23" s="29"/>
      <c r="XY23" s="29"/>
      <c r="XZ23" s="29"/>
      <c r="YA23" s="29"/>
      <c r="YB23" s="29"/>
      <c r="YC23" s="29"/>
      <c r="YD23" s="29"/>
      <c r="YE23" s="29"/>
      <c r="YF23" s="29"/>
      <c r="YG23" s="29"/>
      <c r="YH23" s="29"/>
      <c r="YI23" s="29"/>
      <c r="YJ23" s="29"/>
      <c r="YK23" s="29"/>
      <c r="YL23" s="29"/>
      <c r="YM23" s="29"/>
      <c r="YN23" s="29"/>
      <c r="YO23" s="29"/>
      <c r="YP23" s="29"/>
      <c r="YQ23" s="29"/>
      <c r="YR23" s="29"/>
      <c r="YS23" s="29"/>
      <c r="YT23" s="29"/>
      <c r="YU23" s="29"/>
      <c r="YV23" s="29"/>
      <c r="YW23" s="29"/>
      <c r="YX23" s="29"/>
      <c r="YY23" s="29"/>
      <c r="YZ23" s="29"/>
      <c r="ZA23" s="29"/>
      <c r="ZB23" s="29"/>
      <c r="ZC23" s="29"/>
      <c r="ZD23" s="29"/>
      <c r="ZE23" s="29"/>
      <c r="ZF23" s="29"/>
      <c r="ZG23" s="29"/>
      <c r="ZH23" s="29"/>
      <c r="ZI23" s="29"/>
      <c r="ZJ23" s="29"/>
      <c r="ZK23" s="29"/>
      <c r="ZL23" s="29"/>
      <c r="ZM23" s="29"/>
      <c r="ZN23" s="29"/>
      <c r="ZO23" s="29"/>
      <c r="ZP23" s="29"/>
      <c r="ZQ23" s="29"/>
      <c r="ZR23" s="29"/>
      <c r="ZS23" s="29"/>
      <c r="ZT23" s="29"/>
      <c r="ZU23" s="29"/>
      <c r="ZV23" s="29"/>
      <c r="ZW23" s="29"/>
      <c r="ZX23" s="29"/>
      <c r="ZY23" s="29"/>
      <c r="ZZ23" s="29"/>
      <c r="AAA23" s="29"/>
      <c r="AAB23" s="29"/>
      <c r="AAC23" s="29"/>
      <c r="AAD23" s="29"/>
      <c r="AAE23" s="29"/>
      <c r="AAF23" s="29"/>
      <c r="AAG23" s="29"/>
      <c r="AAH23" s="29"/>
      <c r="AAI23" s="29"/>
      <c r="AAJ23" s="29"/>
      <c r="AAK23" s="29"/>
      <c r="AAL23" s="29"/>
      <c r="AAM23" s="29"/>
      <c r="AAN23" s="29"/>
      <c r="AAO23" s="29"/>
      <c r="AAP23" s="29"/>
      <c r="AAQ23" s="29"/>
      <c r="AAR23" s="29"/>
      <c r="AAS23" s="29"/>
      <c r="AAT23" s="29"/>
      <c r="AAU23" s="29"/>
      <c r="AAV23" s="29"/>
      <c r="AAW23" s="29"/>
      <c r="AAX23" s="29"/>
      <c r="AAY23" s="29"/>
      <c r="AAZ23" s="29"/>
      <c r="ABA23" s="29"/>
      <c r="ABB23" s="29"/>
      <c r="ABC23" s="29"/>
      <c r="ABD23" s="29"/>
    </row>
    <row r="24" spans="1:732" s="29" customFormat="1" x14ac:dyDescent="0.2">
      <c r="A24" s="158" t="s">
        <v>43</v>
      </c>
      <c r="B24" s="159" t="s">
        <v>20</v>
      </c>
      <c r="C24" s="160">
        <v>1619988144</v>
      </c>
      <c r="D24" s="161">
        <v>131327</v>
      </c>
      <c r="E24" s="155">
        <v>1897.09</v>
      </c>
      <c r="F24" s="156">
        <v>605.1</v>
      </c>
      <c r="G24" s="155">
        <v>476.29</v>
      </c>
      <c r="H24" s="156">
        <v>611.54999999999995</v>
      </c>
      <c r="I24" s="174" t="s">
        <v>21</v>
      </c>
      <c r="J24" s="49">
        <v>7.3999999999999996E-2</v>
      </c>
    </row>
    <row r="25" spans="1:732" s="173" customFormat="1" x14ac:dyDescent="0.2">
      <c r="A25" s="147" t="s">
        <v>44</v>
      </c>
      <c r="B25" s="171" t="s">
        <v>24</v>
      </c>
      <c r="C25" s="172">
        <v>1861522088</v>
      </c>
      <c r="D25" s="148">
        <v>500052</v>
      </c>
      <c r="E25" s="149">
        <v>2030.23</v>
      </c>
      <c r="F25" s="150">
        <v>605.1</v>
      </c>
      <c r="G25" s="149">
        <v>509.71</v>
      </c>
      <c r="H25" s="150">
        <v>654.47</v>
      </c>
      <c r="I25" s="149" t="s">
        <v>21</v>
      </c>
      <c r="J25" s="175">
        <v>0.13300000000000001</v>
      </c>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c r="IU25" s="29"/>
      <c r="IV25" s="29"/>
      <c r="IW25" s="29"/>
      <c r="IX25" s="29"/>
      <c r="IY25" s="29"/>
      <c r="IZ25" s="29"/>
      <c r="JA25" s="29"/>
      <c r="JB25" s="29"/>
      <c r="JC25" s="29"/>
      <c r="JD25" s="29"/>
      <c r="JE25" s="29"/>
      <c r="JF25" s="29"/>
      <c r="JG25" s="29"/>
      <c r="JH25" s="29"/>
      <c r="JI25" s="29"/>
      <c r="JJ25" s="29"/>
      <c r="JK25" s="29"/>
      <c r="JL25" s="29"/>
      <c r="JM25" s="29"/>
      <c r="JN25" s="29"/>
      <c r="JO25" s="29"/>
      <c r="JP25" s="29"/>
      <c r="JQ25" s="29"/>
      <c r="JR25" s="29"/>
      <c r="JS25" s="29"/>
      <c r="JT25" s="29"/>
      <c r="JU25" s="29"/>
      <c r="JV25" s="29"/>
      <c r="JW25" s="29"/>
      <c r="JX25" s="29"/>
      <c r="JY25" s="29"/>
      <c r="JZ25" s="29"/>
      <c r="KA25" s="29"/>
      <c r="KB25" s="29"/>
      <c r="KC25" s="29"/>
      <c r="KD25" s="29"/>
      <c r="KE25" s="29"/>
      <c r="KF25" s="29"/>
      <c r="KG25" s="29"/>
      <c r="KH25" s="29"/>
      <c r="KI25" s="29"/>
      <c r="KJ25" s="29"/>
      <c r="KK25" s="29"/>
      <c r="KL25" s="29"/>
      <c r="KM25" s="29"/>
      <c r="KN25" s="29"/>
      <c r="KO25" s="29"/>
      <c r="KP25" s="29"/>
      <c r="KQ25" s="29"/>
      <c r="KR25" s="29"/>
      <c r="KS25" s="29"/>
      <c r="KT25" s="29"/>
      <c r="KU25" s="29"/>
      <c r="KV25" s="29"/>
      <c r="KW25" s="29"/>
      <c r="KX25" s="29"/>
      <c r="KY25" s="29"/>
      <c r="KZ25" s="29"/>
      <c r="LA25" s="29"/>
      <c r="LB25" s="29"/>
      <c r="LC25" s="29"/>
      <c r="LD25" s="29"/>
      <c r="LE25" s="29"/>
      <c r="LF25" s="29"/>
      <c r="LG25" s="29"/>
      <c r="LH25" s="29"/>
      <c r="LI25" s="29"/>
      <c r="LJ25" s="29"/>
      <c r="LK25" s="29"/>
      <c r="LL25" s="29"/>
      <c r="LM25" s="29"/>
      <c r="LN25" s="29"/>
      <c r="LO25" s="29"/>
      <c r="LP25" s="29"/>
      <c r="LQ25" s="29"/>
      <c r="LR25" s="29"/>
      <c r="LS25" s="29"/>
      <c r="LT25" s="29"/>
      <c r="LU25" s="29"/>
      <c r="LV25" s="29"/>
      <c r="LW25" s="29"/>
      <c r="LX25" s="29"/>
      <c r="LY25" s="29"/>
      <c r="LZ25" s="29"/>
      <c r="MA25" s="29"/>
      <c r="MB25" s="29"/>
      <c r="MC25" s="29"/>
      <c r="MD25" s="29"/>
      <c r="ME25" s="29"/>
      <c r="MF25" s="29"/>
      <c r="MG25" s="29"/>
      <c r="MH25" s="29"/>
      <c r="MI25" s="29"/>
      <c r="MJ25" s="29"/>
      <c r="MK25" s="29"/>
      <c r="ML25" s="29"/>
      <c r="MM25" s="29"/>
      <c r="MN25" s="29"/>
      <c r="MO25" s="29"/>
      <c r="MP25" s="29"/>
      <c r="MQ25" s="29"/>
      <c r="MR25" s="29"/>
      <c r="MS25" s="29"/>
      <c r="MT25" s="29"/>
      <c r="MU25" s="29"/>
      <c r="MV25" s="29"/>
      <c r="MW25" s="29"/>
      <c r="MX25" s="29"/>
      <c r="MY25" s="29"/>
      <c r="MZ25" s="29"/>
      <c r="NA25" s="29"/>
      <c r="NB25" s="29"/>
      <c r="NC25" s="29"/>
      <c r="ND25" s="29"/>
      <c r="NE25" s="29"/>
      <c r="NF25" s="29"/>
      <c r="NG25" s="29"/>
      <c r="NH25" s="29"/>
      <c r="NI25" s="29"/>
      <c r="NJ25" s="29"/>
      <c r="NK25" s="29"/>
      <c r="NL25" s="29"/>
      <c r="NM25" s="29"/>
      <c r="NN25" s="29"/>
      <c r="NO25" s="29"/>
      <c r="NP25" s="29"/>
      <c r="NQ25" s="29"/>
      <c r="NR25" s="29"/>
      <c r="NS25" s="29"/>
      <c r="NT25" s="29"/>
      <c r="NU25" s="29"/>
      <c r="NV25" s="29"/>
      <c r="NW25" s="29"/>
      <c r="NX25" s="29"/>
      <c r="NY25" s="29"/>
      <c r="NZ25" s="29"/>
      <c r="OA25" s="29"/>
      <c r="OB25" s="29"/>
      <c r="OC25" s="29"/>
      <c r="OD25" s="29"/>
      <c r="OE25" s="29"/>
      <c r="OF25" s="29"/>
      <c r="OG25" s="29"/>
      <c r="OH25" s="29"/>
      <c r="OI25" s="29"/>
      <c r="OJ25" s="29"/>
      <c r="OK25" s="29"/>
      <c r="OL25" s="29"/>
      <c r="OM25" s="29"/>
      <c r="ON25" s="29"/>
      <c r="OO25" s="29"/>
      <c r="OP25" s="29"/>
      <c r="OQ25" s="29"/>
      <c r="OR25" s="29"/>
      <c r="OS25" s="29"/>
      <c r="OT25" s="29"/>
      <c r="OU25" s="29"/>
      <c r="OV25" s="29"/>
      <c r="OW25" s="29"/>
      <c r="OX25" s="29"/>
      <c r="OY25" s="29"/>
      <c r="OZ25" s="29"/>
      <c r="PA25" s="29"/>
      <c r="PB25" s="29"/>
      <c r="PC25" s="29"/>
      <c r="PD25" s="29"/>
      <c r="PE25" s="29"/>
      <c r="PF25" s="29"/>
      <c r="PG25" s="29"/>
      <c r="PH25" s="29"/>
      <c r="PI25" s="29"/>
      <c r="PJ25" s="29"/>
      <c r="PK25" s="29"/>
      <c r="PL25" s="29"/>
      <c r="PM25" s="29"/>
      <c r="PN25" s="29"/>
      <c r="PO25" s="29"/>
      <c r="PP25" s="29"/>
      <c r="PQ25" s="29"/>
      <c r="PR25" s="29"/>
      <c r="PS25" s="29"/>
      <c r="PT25" s="29"/>
      <c r="PU25" s="29"/>
      <c r="PV25" s="29"/>
      <c r="PW25" s="29"/>
      <c r="PX25" s="29"/>
      <c r="PY25" s="29"/>
      <c r="PZ25" s="29"/>
      <c r="QA25" s="29"/>
      <c r="QB25" s="29"/>
      <c r="QC25" s="29"/>
      <c r="QD25" s="29"/>
      <c r="QE25" s="29"/>
      <c r="QF25" s="29"/>
      <c r="QG25" s="29"/>
      <c r="QH25" s="29"/>
      <c r="QI25" s="29"/>
      <c r="QJ25" s="29"/>
      <c r="QK25" s="29"/>
      <c r="QL25" s="29"/>
      <c r="QM25" s="29"/>
      <c r="QN25" s="29"/>
      <c r="QO25" s="29"/>
      <c r="QP25" s="29"/>
      <c r="QQ25" s="29"/>
      <c r="QR25" s="29"/>
      <c r="QS25" s="29"/>
      <c r="QT25" s="29"/>
      <c r="QU25" s="29"/>
      <c r="QV25" s="29"/>
      <c r="QW25" s="29"/>
      <c r="QX25" s="29"/>
      <c r="QY25" s="29"/>
      <c r="QZ25" s="29"/>
      <c r="RA25" s="29"/>
      <c r="RB25" s="29"/>
      <c r="RC25" s="29"/>
      <c r="RD25" s="29"/>
      <c r="RE25" s="29"/>
      <c r="RF25" s="29"/>
      <c r="RG25" s="29"/>
      <c r="RH25" s="29"/>
      <c r="RI25" s="29"/>
      <c r="RJ25" s="29"/>
      <c r="RK25" s="29"/>
      <c r="RL25" s="29"/>
      <c r="RM25" s="29"/>
      <c r="RN25" s="29"/>
      <c r="RO25" s="29"/>
      <c r="RP25" s="29"/>
      <c r="RQ25" s="29"/>
      <c r="RR25" s="29"/>
      <c r="RS25" s="29"/>
      <c r="RT25" s="29"/>
      <c r="RU25" s="29"/>
      <c r="RV25" s="29"/>
      <c r="RW25" s="29"/>
      <c r="RX25" s="29"/>
      <c r="RY25" s="29"/>
      <c r="RZ25" s="29"/>
      <c r="SA25" s="29"/>
      <c r="SB25" s="29"/>
      <c r="SC25" s="29"/>
      <c r="SD25" s="29"/>
      <c r="SE25" s="29"/>
      <c r="SF25" s="29"/>
      <c r="SG25" s="29"/>
      <c r="SH25" s="29"/>
      <c r="SI25" s="29"/>
      <c r="SJ25" s="29"/>
      <c r="SK25" s="29"/>
      <c r="SL25" s="29"/>
      <c r="SM25" s="29"/>
      <c r="SN25" s="29"/>
      <c r="SO25" s="29"/>
      <c r="SP25" s="29"/>
      <c r="SQ25" s="29"/>
      <c r="SR25" s="29"/>
      <c r="SS25" s="29"/>
      <c r="ST25" s="29"/>
      <c r="SU25" s="29"/>
      <c r="SV25" s="29"/>
      <c r="SW25" s="29"/>
      <c r="SX25" s="29"/>
      <c r="SY25" s="29"/>
      <c r="SZ25" s="29"/>
      <c r="TA25" s="29"/>
      <c r="TB25" s="29"/>
      <c r="TC25" s="29"/>
      <c r="TD25" s="29"/>
      <c r="TE25" s="29"/>
      <c r="TF25" s="29"/>
      <c r="TG25" s="29"/>
      <c r="TH25" s="29"/>
      <c r="TI25" s="29"/>
      <c r="TJ25" s="29"/>
      <c r="TK25" s="29"/>
      <c r="TL25" s="29"/>
      <c r="TM25" s="29"/>
      <c r="TN25" s="29"/>
      <c r="TO25" s="29"/>
      <c r="TP25" s="29"/>
      <c r="TQ25" s="29"/>
      <c r="TR25" s="29"/>
      <c r="TS25" s="29"/>
      <c r="TT25" s="29"/>
      <c r="TU25" s="29"/>
      <c r="TV25" s="29"/>
      <c r="TW25" s="29"/>
      <c r="TX25" s="29"/>
      <c r="TY25" s="29"/>
      <c r="TZ25" s="29"/>
      <c r="UA25" s="29"/>
      <c r="UB25" s="29"/>
      <c r="UC25" s="29"/>
      <c r="UD25" s="29"/>
      <c r="UE25" s="29"/>
      <c r="UF25" s="29"/>
      <c r="UG25" s="29"/>
      <c r="UH25" s="29"/>
      <c r="UI25" s="29"/>
      <c r="UJ25" s="29"/>
      <c r="UK25" s="29"/>
      <c r="UL25" s="29"/>
      <c r="UM25" s="29"/>
      <c r="UN25" s="29"/>
      <c r="UO25" s="29"/>
      <c r="UP25" s="29"/>
      <c r="UQ25" s="29"/>
      <c r="UR25" s="29"/>
      <c r="US25" s="29"/>
      <c r="UT25" s="29"/>
      <c r="UU25" s="29"/>
      <c r="UV25" s="29"/>
      <c r="UW25" s="29"/>
      <c r="UX25" s="29"/>
      <c r="UY25" s="29"/>
      <c r="UZ25" s="29"/>
      <c r="VA25" s="29"/>
      <c r="VB25" s="29"/>
      <c r="VC25" s="29"/>
      <c r="VD25" s="29"/>
      <c r="VE25" s="29"/>
      <c r="VF25" s="29"/>
      <c r="VG25" s="29"/>
      <c r="VH25" s="29"/>
      <c r="VI25" s="29"/>
      <c r="VJ25" s="29"/>
      <c r="VK25" s="29"/>
      <c r="VL25" s="29"/>
      <c r="VM25" s="29"/>
      <c r="VN25" s="29"/>
      <c r="VO25" s="29"/>
      <c r="VP25" s="29"/>
      <c r="VQ25" s="29"/>
      <c r="VR25" s="29"/>
      <c r="VS25" s="29"/>
      <c r="VT25" s="29"/>
      <c r="VU25" s="29"/>
      <c r="VV25" s="29"/>
      <c r="VW25" s="29"/>
      <c r="VX25" s="29"/>
      <c r="VY25" s="29"/>
      <c r="VZ25" s="29"/>
      <c r="WA25" s="29"/>
      <c r="WB25" s="29"/>
      <c r="WC25" s="29"/>
      <c r="WD25" s="29"/>
      <c r="WE25" s="29"/>
      <c r="WF25" s="29"/>
      <c r="WG25" s="29"/>
      <c r="WH25" s="29"/>
      <c r="WI25" s="29"/>
      <c r="WJ25" s="29"/>
      <c r="WK25" s="29"/>
      <c r="WL25" s="29"/>
      <c r="WM25" s="29"/>
      <c r="WN25" s="29"/>
      <c r="WO25" s="29"/>
      <c r="WP25" s="29"/>
      <c r="WQ25" s="29"/>
      <c r="WR25" s="29"/>
      <c r="WS25" s="29"/>
      <c r="WT25" s="29"/>
      <c r="WU25" s="29"/>
      <c r="WV25" s="29"/>
      <c r="WW25" s="29"/>
      <c r="WX25" s="29"/>
      <c r="WY25" s="29"/>
      <c r="WZ25" s="29"/>
      <c r="XA25" s="29"/>
      <c r="XB25" s="29"/>
      <c r="XC25" s="29"/>
      <c r="XD25" s="29"/>
      <c r="XE25" s="29"/>
      <c r="XF25" s="29"/>
      <c r="XG25" s="29"/>
      <c r="XH25" s="29"/>
      <c r="XI25" s="29"/>
      <c r="XJ25" s="29"/>
      <c r="XK25" s="29"/>
      <c r="XL25" s="29"/>
      <c r="XM25" s="29"/>
      <c r="XN25" s="29"/>
      <c r="XO25" s="29"/>
      <c r="XP25" s="29"/>
      <c r="XQ25" s="29"/>
      <c r="XR25" s="29"/>
      <c r="XS25" s="29"/>
      <c r="XT25" s="29"/>
      <c r="XU25" s="29"/>
      <c r="XV25" s="29"/>
      <c r="XW25" s="29"/>
      <c r="XX25" s="29"/>
      <c r="XY25" s="29"/>
      <c r="XZ25" s="29"/>
      <c r="YA25" s="29"/>
      <c r="YB25" s="29"/>
      <c r="YC25" s="29"/>
      <c r="YD25" s="29"/>
      <c r="YE25" s="29"/>
      <c r="YF25" s="29"/>
      <c r="YG25" s="29"/>
      <c r="YH25" s="29"/>
      <c r="YI25" s="29"/>
      <c r="YJ25" s="29"/>
      <c r="YK25" s="29"/>
      <c r="YL25" s="29"/>
      <c r="YM25" s="29"/>
      <c r="YN25" s="29"/>
      <c r="YO25" s="29"/>
      <c r="YP25" s="29"/>
      <c r="YQ25" s="29"/>
      <c r="YR25" s="29"/>
      <c r="YS25" s="29"/>
      <c r="YT25" s="29"/>
      <c r="YU25" s="29"/>
      <c r="YV25" s="29"/>
      <c r="YW25" s="29"/>
      <c r="YX25" s="29"/>
      <c r="YY25" s="29"/>
      <c r="YZ25" s="29"/>
      <c r="ZA25" s="29"/>
      <c r="ZB25" s="29"/>
      <c r="ZC25" s="29"/>
      <c r="ZD25" s="29"/>
      <c r="ZE25" s="29"/>
      <c r="ZF25" s="29"/>
      <c r="ZG25" s="29"/>
      <c r="ZH25" s="29"/>
      <c r="ZI25" s="29"/>
      <c r="ZJ25" s="29"/>
      <c r="ZK25" s="29"/>
      <c r="ZL25" s="29"/>
      <c r="ZM25" s="29"/>
      <c r="ZN25" s="29"/>
      <c r="ZO25" s="29"/>
      <c r="ZP25" s="29"/>
      <c r="ZQ25" s="29"/>
      <c r="ZR25" s="29"/>
      <c r="ZS25" s="29"/>
      <c r="ZT25" s="29"/>
      <c r="ZU25" s="29"/>
      <c r="ZV25" s="29"/>
      <c r="ZW25" s="29"/>
      <c r="ZX25" s="29"/>
      <c r="ZY25" s="29"/>
      <c r="ZZ25" s="29"/>
      <c r="AAA25" s="29"/>
      <c r="AAB25" s="29"/>
      <c r="AAC25" s="29"/>
      <c r="AAD25" s="29"/>
      <c r="AAE25" s="29"/>
      <c r="AAF25" s="29"/>
      <c r="AAG25" s="29"/>
      <c r="AAH25" s="29"/>
      <c r="AAI25" s="29"/>
      <c r="AAJ25" s="29"/>
      <c r="AAK25" s="29"/>
      <c r="AAL25" s="29"/>
      <c r="AAM25" s="29"/>
      <c r="AAN25" s="29"/>
      <c r="AAO25" s="29"/>
      <c r="AAP25" s="29"/>
      <c r="AAQ25" s="29"/>
      <c r="AAR25" s="29"/>
      <c r="AAS25" s="29"/>
      <c r="AAT25" s="29"/>
      <c r="AAU25" s="29"/>
      <c r="AAV25" s="29"/>
      <c r="AAW25" s="29"/>
      <c r="AAX25" s="29"/>
      <c r="AAY25" s="29"/>
      <c r="AAZ25" s="29"/>
      <c r="ABA25" s="29"/>
      <c r="ABB25" s="29"/>
      <c r="ABC25" s="29"/>
      <c r="ABD25" s="29"/>
    </row>
    <row r="26" spans="1:732" s="29" customFormat="1" x14ac:dyDescent="0.2">
      <c r="A26" s="158" t="s">
        <v>45</v>
      </c>
      <c r="B26" s="159" t="s">
        <v>27</v>
      </c>
      <c r="C26" s="160">
        <v>1053359729</v>
      </c>
      <c r="D26" s="161">
        <v>500064</v>
      </c>
      <c r="E26" s="174">
        <v>2676.52</v>
      </c>
      <c r="F26" s="176">
        <v>1100.54</v>
      </c>
      <c r="G26" s="174">
        <v>734.55</v>
      </c>
      <c r="H26" s="176">
        <v>943.16</v>
      </c>
      <c r="I26" s="174" t="s">
        <v>21</v>
      </c>
      <c r="J26" s="80">
        <v>0.20100000000000001</v>
      </c>
    </row>
    <row r="27" spans="1:732" s="173" customFormat="1" x14ac:dyDescent="0.2">
      <c r="A27" s="147" t="s">
        <v>46</v>
      </c>
      <c r="B27" s="171" t="s">
        <v>24</v>
      </c>
      <c r="C27" s="172">
        <v>1518912609</v>
      </c>
      <c r="D27" s="148">
        <v>500039</v>
      </c>
      <c r="E27" s="149">
        <v>1947.28</v>
      </c>
      <c r="F27" s="150">
        <v>665.98</v>
      </c>
      <c r="G27" s="149">
        <v>545.11</v>
      </c>
      <c r="H27" s="150">
        <v>699.92</v>
      </c>
      <c r="I27" s="149" t="s">
        <v>21</v>
      </c>
      <c r="J27" s="175">
        <v>0.106</v>
      </c>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c r="IU27" s="29"/>
      <c r="IV27" s="29"/>
      <c r="IW27" s="29"/>
      <c r="IX27" s="29"/>
      <c r="IY27" s="29"/>
      <c r="IZ27" s="29"/>
      <c r="JA27" s="29"/>
      <c r="JB27" s="29"/>
      <c r="JC27" s="29"/>
      <c r="JD27" s="29"/>
      <c r="JE27" s="29"/>
      <c r="JF27" s="29"/>
      <c r="JG27" s="29"/>
      <c r="JH27" s="29"/>
      <c r="JI27" s="29"/>
      <c r="JJ27" s="29"/>
      <c r="JK27" s="29"/>
      <c r="JL27" s="29"/>
      <c r="JM27" s="29"/>
      <c r="JN27" s="29"/>
      <c r="JO27" s="29"/>
      <c r="JP27" s="29"/>
      <c r="JQ27" s="29"/>
      <c r="JR27" s="29"/>
      <c r="JS27" s="29"/>
      <c r="JT27" s="29"/>
      <c r="JU27" s="29"/>
      <c r="JV27" s="29"/>
      <c r="JW27" s="29"/>
      <c r="JX27" s="29"/>
      <c r="JY27" s="29"/>
      <c r="JZ27" s="29"/>
      <c r="KA27" s="29"/>
      <c r="KB27" s="29"/>
      <c r="KC27" s="29"/>
      <c r="KD27" s="29"/>
      <c r="KE27" s="29"/>
      <c r="KF27" s="29"/>
      <c r="KG27" s="29"/>
      <c r="KH27" s="29"/>
      <c r="KI27" s="29"/>
      <c r="KJ27" s="29"/>
      <c r="KK27" s="29"/>
      <c r="KL27" s="29"/>
      <c r="KM27" s="29"/>
      <c r="KN27" s="29"/>
      <c r="KO27" s="29"/>
      <c r="KP27" s="29"/>
      <c r="KQ27" s="29"/>
      <c r="KR27" s="29"/>
      <c r="KS27" s="29"/>
      <c r="KT27" s="29"/>
      <c r="KU27" s="29"/>
      <c r="KV27" s="29"/>
      <c r="KW27" s="29"/>
      <c r="KX27" s="29"/>
      <c r="KY27" s="29"/>
      <c r="KZ27" s="29"/>
      <c r="LA27" s="29"/>
      <c r="LB27" s="29"/>
      <c r="LC27" s="29"/>
      <c r="LD27" s="29"/>
      <c r="LE27" s="29"/>
      <c r="LF27" s="29"/>
      <c r="LG27" s="29"/>
      <c r="LH27" s="29"/>
      <c r="LI27" s="29"/>
      <c r="LJ27" s="29"/>
      <c r="LK27" s="29"/>
      <c r="LL27" s="29"/>
      <c r="LM27" s="29"/>
      <c r="LN27" s="29"/>
      <c r="LO27" s="29"/>
      <c r="LP27" s="29"/>
      <c r="LQ27" s="29"/>
      <c r="LR27" s="29"/>
      <c r="LS27" s="29"/>
      <c r="LT27" s="29"/>
      <c r="LU27" s="29"/>
      <c r="LV27" s="29"/>
      <c r="LW27" s="29"/>
      <c r="LX27" s="29"/>
      <c r="LY27" s="29"/>
      <c r="LZ27" s="29"/>
      <c r="MA27" s="29"/>
      <c r="MB27" s="29"/>
      <c r="MC27" s="29"/>
      <c r="MD27" s="29"/>
      <c r="ME27" s="29"/>
      <c r="MF27" s="29"/>
      <c r="MG27" s="29"/>
      <c r="MH27" s="29"/>
      <c r="MI27" s="29"/>
      <c r="MJ27" s="29"/>
      <c r="MK27" s="29"/>
      <c r="ML27" s="29"/>
      <c r="MM27" s="29"/>
      <c r="MN27" s="29"/>
      <c r="MO27" s="29"/>
      <c r="MP27" s="29"/>
      <c r="MQ27" s="29"/>
      <c r="MR27" s="29"/>
      <c r="MS27" s="29"/>
      <c r="MT27" s="29"/>
      <c r="MU27" s="29"/>
      <c r="MV27" s="29"/>
      <c r="MW27" s="29"/>
      <c r="MX27" s="29"/>
      <c r="MY27" s="29"/>
      <c r="MZ27" s="29"/>
      <c r="NA27" s="29"/>
      <c r="NB27" s="29"/>
      <c r="NC27" s="29"/>
      <c r="ND27" s="29"/>
      <c r="NE27" s="29"/>
      <c r="NF27" s="29"/>
      <c r="NG27" s="29"/>
      <c r="NH27" s="29"/>
      <c r="NI27" s="29"/>
      <c r="NJ27" s="29"/>
      <c r="NK27" s="29"/>
      <c r="NL27" s="29"/>
      <c r="NM27" s="29"/>
      <c r="NN27" s="29"/>
      <c r="NO27" s="29"/>
      <c r="NP27" s="29"/>
      <c r="NQ27" s="29"/>
      <c r="NR27" s="29"/>
      <c r="NS27" s="29"/>
      <c r="NT27" s="29"/>
      <c r="NU27" s="29"/>
      <c r="NV27" s="29"/>
      <c r="NW27" s="29"/>
      <c r="NX27" s="29"/>
      <c r="NY27" s="29"/>
      <c r="NZ27" s="29"/>
      <c r="OA27" s="29"/>
      <c r="OB27" s="29"/>
      <c r="OC27" s="29"/>
      <c r="OD27" s="29"/>
      <c r="OE27" s="29"/>
      <c r="OF27" s="29"/>
      <c r="OG27" s="29"/>
      <c r="OH27" s="29"/>
      <c r="OI27" s="29"/>
      <c r="OJ27" s="29"/>
      <c r="OK27" s="29"/>
      <c r="OL27" s="29"/>
      <c r="OM27" s="29"/>
      <c r="ON27" s="29"/>
      <c r="OO27" s="29"/>
      <c r="OP27" s="29"/>
      <c r="OQ27" s="29"/>
      <c r="OR27" s="29"/>
      <c r="OS27" s="29"/>
      <c r="OT27" s="29"/>
      <c r="OU27" s="29"/>
      <c r="OV27" s="29"/>
      <c r="OW27" s="29"/>
      <c r="OX27" s="29"/>
      <c r="OY27" s="29"/>
      <c r="OZ27" s="29"/>
      <c r="PA27" s="29"/>
      <c r="PB27" s="29"/>
      <c r="PC27" s="29"/>
      <c r="PD27" s="29"/>
      <c r="PE27" s="29"/>
      <c r="PF27" s="29"/>
      <c r="PG27" s="29"/>
      <c r="PH27" s="29"/>
      <c r="PI27" s="29"/>
      <c r="PJ27" s="29"/>
      <c r="PK27" s="29"/>
      <c r="PL27" s="29"/>
      <c r="PM27" s="29"/>
      <c r="PN27" s="29"/>
      <c r="PO27" s="29"/>
      <c r="PP27" s="29"/>
      <c r="PQ27" s="29"/>
      <c r="PR27" s="29"/>
      <c r="PS27" s="29"/>
      <c r="PT27" s="29"/>
      <c r="PU27" s="29"/>
      <c r="PV27" s="29"/>
      <c r="PW27" s="29"/>
      <c r="PX27" s="29"/>
      <c r="PY27" s="29"/>
      <c r="PZ27" s="29"/>
      <c r="QA27" s="29"/>
      <c r="QB27" s="29"/>
      <c r="QC27" s="29"/>
      <c r="QD27" s="29"/>
      <c r="QE27" s="29"/>
      <c r="QF27" s="29"/>
      <c r="QG27" s="29"/>
      <c r="QH27" s="29"/>
      <c r="QI27" s="29"/>
      <c r="QJ27" s="29"/>
      <c r="QK27" s="29"/>
      <c r="QL27" s="29"/>
      <c r="QM27" s="29"/>
      <c r="QN27" s="29"/>
      <c r="QO27" s="29"/>
      <c r="QP27" s="29"/>
      <c r="QQ27" s="29"/>
      <c r="QR27" s="29"/>
      <c r="QS27" s="29"/>
      <c r="QT27" s="29"/>
      <c r="QU27" s="29"/>
      <c r="QV27" s="29"/>
      <c r="QW27" s="29"/>
      <c r="QX27" s="29"/>
      <c r="QY27" s="29"/>
      <c r="QZ27" s="29"/>
      <c r="RA27" s="29"/>
      <c r="RB27" s="29"/>
      <c r="RC27" s="29"/>
      <c r="RD27" s="29"/>
      <c r="RE27" s="29"/>
      <c r="RF27" s="29"/>
      <c r="RG27" s="29"/>
      <c r="RH27" s="29"/>
      <c r="RI27" s="29"/>
      <c r="RJ27" s="29"/>
      <c r="RK27" s="29"/>
      <c r="RL27" s="29"/>
      <c r="RM27" s="29"/>
      <c r="RN27" s="29"/>
      <c r="RO27" s="29"/>
      <c r="RP27" s="29"/>
      <c r="RQ27" s="29"/>
      <c r="RR27" s="29"/>
      <c r="RS27" s="29"/>
      <c r="RT27" s="29"/>
      <c r="RU27" s="29"/>
      <c r="RV27" s="29"/>
      <c r="RW27" s="29"/>
      <c r="RX27" s="29"/>
      <c r="RY27" s="29"/>
      <c r="RZ27" s="29"/>
      <c r="SA27" s="29"/>
      <c r="SB27" s="29"/>
      <c r="SC27" s="29"/>
      <c r="SD27" s="29"/>
      <c r="SE27" s="29"/>
      <c r="SF27" s="29"/>
      <c r="SG27" s="29"/>
      <c r="SH27" s="29"/>
      <c r="SI27" s="29"/>
      <c r="SJ27" s="29"/>
      <c r="SK27" s="29"/>
      <c r="SL27" s="29"/>
      <c r="SM27" s="29"/>
      <c r="SN27" s="29"/>
      <c r="SO27" s="29"/>
      <c r="SP27" s="29"/>
      <c r="SQ27" s="29"/>
      <c r="SR27" s="29"/>
      <c r="SS27" s="29"/>
      <c r="ST27" s="29"/>
      <c r="SU27" s="29"/>
      <c r="SV27" s="29"/>
      <c r="SW27" s="29"/>
      <c r="SX27" s="29"/>
      <c r="SY27" s="29"/>
      <c r="SZ27" s="29"/>
      <c r="TA27" s="29"/>
      <c r="TB27" s="29"/>
      <c r="TC27" s="29"/>
      <c r="TD27" s="29"/>
      <c r="TE27" s="29"/>
      <c r="TF27" s="29"/>
      <c r="TG27" s="29"/>
      <c r="TH27" s="29"/>
      <c r="TI27" s="29"/>
      <c r="TJ27" s="29"/>
      <c r="TK27" s="29"/>
      <c r="TL27" s="29"/>
      <c r="TM27" s="29"/>
      <c r="TN27" s="29"/>
      <c r="TO27" s="29"/>
      <c r="TP27" s="29"/>
      <c r="TQ27" s="29"/>
      <c r="TR27" s="29"/>
      <c r="TS27" s="29"/>
      <c r="TT27" s="29"/>
      <c r="TU27" s="29"/>
      <c r="TV27" s="29"/>
      <c r="TW27" s="29"/>
      <c r="TX27" s="29"/>
      <c r="TY27" s="29"/>
      <c r="TZ27" s="29"/>
      <c r="UA27" s="29"/>
      <c r="UB27" s="29"/>
      <c r="UC27" s="29"/>
      <c r="UD27" s="29"/>
      <c r="UE27" s="29"/>
      <c r="UF27" s="29"/>
      <c r="UG27" s="29"/>
      <c r="UH27" s="29"/>
      <c r="UI27" s="29"/>
      <c r="UJ27" s="29"/>
      <c r="UK27" s="29"/>
      <c r="UL27" s="29"/>
      <c r="UM27" s="29"/>
      <c r="UN27" s="29"/>
      <c r="UO27" s="29"/>
      <c r="UP27" s="29"/>
      <c r="UQ27" s="29"/>
      <c r="UR27" s="29"/>
      <c r="US27" s="29"/>
      <c r="UT27" s="29"/>
      <c r="UU27" s="29"/>
      <c r="UV27" s="29"/>
      <c r="UW27" s="29"/>
      <c r="UX27" s="29"/>
      <c r="UY27" s="29"/>
      <c r="UZ27" s="29"/>
      <c r="VA27" s="29"/>
      <c r="VB27" s="29"/>
      <c r="VC27" s="29"/>
      <c r="VD27" s="29"/>
      <c r="VE27" s="29"/>
      <c r="VF27" s="29"/>
      <c r="VG27" s="29"/>
      <c r="VH27" s="29"/>
      <c r="VI27" s="29"/>
      <c r="VJ27" s="29"/>
      <c r="VK27" s="29"/>
      <c r="VL27" s="29"/>
      <c r="VM27" s="29"/>
      <c r="VN27" s="29"/>
      <c r="VO27" s="29"/>
      <c r="VP27" s="29"/>
      <c r="VQ27" s="29"/>
      <c r="VR27" s="29"/>
      <c r="VS27" s="29"/>
      <c r="VT27" s="29"/>
      <c r="VU27" s="29"/>
      <c r="VV27" s="29"/>
      <c r="VW27" s="29"/>
      <c r="VX27" s="29"/>
      <c r="VY27" s="29"/>
      <c r="VZ27" s="29"/>
      <c r="WA27" s="29"/>
      <c r="WB27" s="29"/>
      <c r="WC27" s="29"/>
      <c r="WD27" s="29"/>
      <c r="WE27" s="29"/>
      <c r="WF27" s="29"/>
      <c r="WG27" s="29"/>
      <c r="WH27" s="29"/>
      <c r="WI27" s="29"/>
      <c r="WJ27" s="29"/>
      <c r="WK27" s="29"/>
      <c r="WL27" s="29"/>
      <c r="WM27" s="29"/>
      <c r="WN27" s="29"/>
      <c r="WO27" s="29"/>
      <c r="WP27" s="29"/>
      <c r="WQ27" s="29"/>
      <c r="WR27" s="29"/>
      <c r="WS27" s="29"/>
      <c r="WT27" s="29"/>
      <c r="WU27" s="29"/>
      <c r="WV27" s="29"/>
      <c r="WW27" s="29"/>
      <c r="WX27" s="29"/>
      <c r="WY27" s="29"/>
      <c r="WZ27" s="29"/>
      <c r="XA27" s="29"/>
      <c r="XB27" s="29"/>
      <c r="XC27" s="29"/>
      <c r="XD27" s="29"/>
      <c r="XE27" s="29"/>
      <c r="XF27" s="29"/>
      <c r="XG27" s="29"/>
      <c r="XH27" s="29"/>
      <c r="XI27" s="29"/>
      <c r="XJ27" s="29"/>
      <c r="XK27" s="29"/>
      <c r="XL27" s="29"/>
      <c r="XM27" s="29"/>
      <c r="XN27" s="29"/>
      <c r="XO27" s="29"/>
      <c r="XP27" s="29"/>
      <c r="XQ27" s="29"/>
      <c r="XR27" s="29"/>
      <c r="XS27" s="29"/>
      <c r="XT27" s="29"/>
      <c r="XU27" s="29"/>
      <c r="XV27" s="29"/>
      <c r="XW27" s="29"/>
      <c r="XX27" s="29"/>
      <c r="XY27" s="29"/>
      <c r="XZ27" s="29"/>
      <c r="YA27" s="29"/>
      <c r="YB27" s="29"/>
      <c r="YC27" s="29"/>
      <c r="YD27" s="29"/>
      <c r="YE27" s="29"/>
      <c r="YF27" s="29"/>
      <c r="YG27" s="29"/>
      <c r="YH27" s="29"/>
      <c r="YI27" s="29"/>
      <c r="YJ27" s="29"/>
      <c r="YK27" s="29"/>
      <c r="YL27" s="29"/>
      <c r="YM27" s="29"/>
      <c r="YN27" s="29"/>
      <c r="YO27" s="29"/>
      <c r="YP27" s="29"/>
      <c r="YQ27" s="29"/>
      <c r="YR27" s="29"/>
      <c r="YS27" s="29"/>
      <c r="YT27" s="29"/>
      <c r="YU27" s="29"/>
      <c r="YV27" s="29"/>
      <c r="YW27" s="29"/>
      <c r="YX27" s="29"/>
      <c r="YY27" s="29"/>
      <c r="YZ27" s="29"/>
      <c r="ZA27" s="29"/>
      <c r="ZB27" s="29"/>
      <c r="ZC27" s="29"/>
      <c r="ZD27" s="29"/>
      <c r="ZE27" s="29"/>
      <c r="ZF27" s="29"/>
      <c r="ZG27" s="29"/>
      <c r="ZH27" s="29"/>
      <c r="ZI27" s="29"/>
      <c r="ZJ27" s="29"/>
      <c r="ZK27" s="29"/>
      <c r="ZL27" s="29"/>
      <c r="ZM27" s="29"/>
      <c r="ZN27" s="29"/>
      <c r="ZO27" s="29"/>
      <c r="ZP27" s="29"/>
      <c r="ZQ27" s="29"/>
      <c r="ZR27" s="29"/>
      <c r="ZS27" s="29"/>
      <c r="ZT27" s="29"/>
      <c r="ZU27" s="29"/>
      <c r="ZV27" s="29"/>
      <c r="ZW27" s="29"/>
      <c r="ZX27" s="29"/>
      <c r="ZY27" s="29"/>
      <c r="ZZ27" s="29"/>
      <c r="AAA27" s="29"/>
      <c r="AAB27" s="29"/>
      <c r="AAC27" s="29"/>
      <c r="AAD27" s="29"/>
      <c r="AAE27" s="29"/>
      <c r="AAF27" s="29"/>
      <c r="AAG27" s="29"/>
      <c r="AAH27" s="29"/>
      <c r="AAI27" s="29"/>
      <c r="AAJ27" s="29"/>
      <c r="AAK27" s="29"/>
      <c r="AAL27" s="29"/>
      <c r="AAM27" s="29"/>
      <c r="AAN27" s="29"/>
      <c r="AAO27" s="29"/>
      <c r="AAP27" s="29"/>
      <c r="AAQ27" s="29"/>
      <c r="AAR27" s="29"/>
      <c r="AAS27" s="29"/>
      <c r="AAT27" s="29"/>
      <c r="AAU27" s="29"/>
      <c r="AAV27" s="29"/>
      <c r="AAW27" s="29"/>
      <c r="AAX27" s="29"/>
      <c r="AAY27" s="29"/>
      <c r="AAZ27" s="29"/>
      <c r="ABA27" s="29"/>
      <c r="ABB27" s="29"/>
      <c r="ABC27" s="29"/>
      <c r="ABD27" s="29"/>
    </row>
    <row r="28" spans="1:732" s="29" customFormat="1" x14ac:dyDescent="0.2">
      <c r="A28" s="167" t="s">
        <v>47</v>
      </c>
      <c r="B28" s="159" t="s">
        <v>24</v>
      </c>
      <c r="C28" s="160">
        <v>1558333682</v>
      </c>
      <c r="D28" s="161">
        <v>500011</v>
      </c>
      <c r="E28" s="155">
        <v>2190.64</v>
      </c>
      <c r="F28" s="156">
        <v>671.77</v>
      </c>
      <c r="G28" s="155">
        <v>563.89</v>
      </c>
      <c r="H28" s="156">
        <v>724.04</v>
      </c>
      <c r="I28" s="174" t="s">
        <v>21</v>
      </c>
      <c r="J28" s="177">
        <v>0.109</v>
      </c>
    </row>
    <row r="29" spans="1:732" s="173" customFormat="1" x14ac:dyDescent="0.2">
      <c r="A29" s="147" t="s">
        <v>48</v>
      </c>
      <c r="B29" s="171" t="s">
        <v>24</v>
      </c>
      <c r="C29" s="172">
        <v>1932698107</v>
      </c>
      <c r="D29" s="148">
        <v>504014</v>
      </c>
      <c r="E29" s="149" t="s">
        <v>21</v>
      </c>
      <c r="F29" s="150">
        <v>785.14</v>
      </c>
      <c r="G29" s="149">
        <v>772.69</v>
      </c>
      <c r="H29" s="150" t="s">
        <v>21</v>
      </c>
      <c r="I29" s="149" t="s">
        <v>21</v>
      </c>
      <c r="J29" s="55">
        <v>0.13600000000000001</v>
      </c>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c r="IU29" s="29"/>
      <c r="IV29" s="29"/>
      <c r="IW29" s="29"/>
      <c r="IX29" s="29"/>
      <c r="IY29" s="29"/>
      <c r="IZ29" s="29"/>
      <c r="JA29" s="29"/>
      <c r="JB29" s="29"/>
      <c r="JC29" s="29"/>
      <c r="JD29" s="29"/>
      <c r="JE29" s="29"/>
      <c r="JF29" s="29"/>
      <c r="JG29" s="29"/>
      <c r="JH29" s="29"/>
      <c r="JI29" s="29"/>
      <c r="JJ29" s="29"/>
      <c r="JK29" s="29"/>
      <c r="JL29" s="29"/>
      <c r="JM29" s="29"/>
      <c r="JN29" s="29"/>
      <c r="JO29" s="29"/>
      <c r="JP29" s="29"/>
      <c r="JQ29" s="29"/>
      <c r="JR29" s="29"/>
      <c r="JS29" s="29"/>
      <c r="JT29" s="29"/>
      <c r="JU29" s="29"/>
      <c r="JV29" s="29"/>
      <c r="JW29" s="29"/>
      <c r="JX29" s="29"/>
      <c r="JY29" s="29"/>
      <c r="JZ29" s="29"/>
      <c r="KA29" s="29"/>
      <c r="KB29" s="29"/>
      <c r="KC29" s="29"/>
      <c r="KD29" s="29"/>
      <c r="KE29" s="29"/>
      <c r="KF29" s="29"/>
      <c r="KG29" s="29"/>
      <c r="KH29" s="29"/>
      <c r="KI29" s="29"/>
      <c r="KJ29" s="29"/>
      <c r="KK29" s="29"/>
      <c r="KL29" s="29"/>
      <c r="KM29" s="29"/>
      <c r="KN29" s="29"/>
      <c r="KO29" s="29"/>
      <c r="KP29" s="29"/>
      <c r="KQ29" s="29"/>
      <c r="KR29" s="29"/>
      <c r="KS29" s="29"/>
      <c r="KT29" s="29"/>
      <c r="KU29" s="29"/>
      <c r="KV29" s="29"/>
      <c r="KW29" s="29"/>
      <c r="KX29" s="29"/>
      <c r="KY29" s="29"/>
      <c r="KZ29" s="29"/>
      <c r="LA29" s="29"/>
      <c r="LB29" s="29"/>
      <c r="LC29" s="29"/>
      <c r="LD29" s="29"/>
      <c r="LE29" s="29"/>
      <c r="LF29" s="29"/>
      <c r="LG29" s="29"/>
      <c r="LH29" s="29"/>
      <c r="LI29" s="29"/>
      <c r="LJ29" s="29"/>
      <c r="LK29" s="29"/>
      <c r="LL29" s="29"/>
      <c r="LM29" s="29"/>
      <c r="LN29" s="29"/>
      <c r="LO29" s="29"/>
      <c r="LP29" s="29"/>
      <c r="LQ29" s="29"/>
      <c r="LR29" s="29"/>
      <c r="LS29" s="29"/>
      <c r="LT29" s="29"/>
      <c r="LU29" s="29"/>
      <c r="LV29" s="29"/>
      <c r="LW29" s="29"/>
      <c r="LX29" s="29"/>
      <c r="LY29" s="29"/>
      <c r="LZ29" s="29"/>
      <c r="MA29" s="29"/>
      <c r="MB29" s="29"/>
      <c r="MC29" s="29"/>
      <c r="MD29" s="29"/>
      <c r="ME29" s="29"/>
      <c r="MF29" s="29"/>
      <c r="MG29" s="29"/>
      <c r="MH29" s="29"/>
      <c r="MI29" s="29"/>
      <c r="MJ29" s="29"/>
      <c r="MK29" s="29"/>
      <c r="ML29" s="29"/>
      <c r="MM29" s="29"/>
      <c r="MN29" s="29"/>
      <c r="MO29" s="29"/>
      <c r="MP29" s="29"/>
      <c r="MQ29" s="29"/>
      <c r="MR29" s="29"/>
      <c r="MS29" s="29"/>
      <c r="MT29" s="29"/>
      <c r="MU29" s="29"/>
      <c r="MV29" s="29"/>
      <c r="MW29" s="29"/>
      <c r="MX29" s="29"/>
      <c r="MY29" s="29"/>
      <c r="MZ29" s="29"/>
      <c r="NA29" s="29"/>
      <c r="NB29" s="29"/>
      <c r="NC29" s="29"/>
      <c r="ND29" s="29"/>
      <c r="NE29" s="29"/>
      <c r="NF29" s="29"/>
      <c r="NG29" s="29"/>
      <c r="NH29" s="29"/>
      <c r="NI29" s="29"/>
      <c r="NJ29" s="29"/>
      <c r="NK29" s="29"/>
      <c r="NL29" s="29"/>
      <c r="NM29" s="29"/>
      <c r="NN29" s="29"/>
      <c r="NO29" s="29"/>
      <c r="NP29" s="29"/>
      <c r="NQ29" s="29"/>
      <c r="NR29" s="29"/>
      <c r="NS29" s="29"/>
      <c r="NT29" s="29"/>
      <c r="NU29" s="29"/>
      <c r="NV29" s="29"/>
      <c r="NW29" s="29"/>
      <c r="NX29" s="29"/>
      <c r="NY29" s="29"/>
      <c r="NZ29" s="29"/>
      <c r="OA29" s="29"/>
      <c r="OB29" s="29"/>
      <c r="OC29" s="29"/>
      <c r="OD29" s="29"/>
      <c r="OE29" s="29"/>
      <c r="OF29" s="29"/>
      <c r="OG29" s="29"/>
      <c r="OH29" s="29"/>
      <c r="OI29" s="29"/>
      <c r="OJ29" s="29"/>
      <c r="OK29" s="29"/>
      <c r="OL29" s="29"/>
      <c r="OM29" s="29"/>
      <c r="ON29" s="29"/>
      <c r="OO29" s="29"/>
      <c r="OP29" s="29"/>
      <c r="OQ29" s="29"/>
      <c r="OR29" s="29"/>
      <c r="OS29" s="29"/>
      <c r="OT29" s="29"/>
      <c r="OU29" s="29"/>
      <c r="OV29" s="29"/>
      <c r="OW29" s="29"/>
      <c r="OX29" s="29"/>
      <c r="OY29" s="29"/>
      <c r="OZ29" s="29"/>
      <c r="PA29" s="29"/>
      <c r="PB29" s="29"/>
      <c r="PC29" s="29"/>
      <c r="PD29" s="29"/>
      <c r="PE29" s="29"/>
      <c r="PF29" s="29"/>
      <c r="PG29" s="29"/>
      <c r="PH29" s="29"/>
      <c r="PI29" s="29"/>
      <c r="PJ29" s="29"/>
      <c r="PK29" s="29"/>
      <c r="PL29" s="29"/>
      <c r="PM29" s="29"/>
      <c r="PN29" s="29"/>
      <c r="PO29" s="29"/>
      <c r="PP29" s="29"/>
      <c r="PQ29" s="29"/>
      <c r="PR29" s="29"/>
      <c r="PS29" s="29"/>
      <c r="PT29" s="29"/>
      <c r="PU29" s="29"/>
      <c r="PV29" s="29"/>
      <c r="PW29" s="29"/>
      <c r="PX29" s="29"/>
      <c r="PY29" s="29"/>
      <c r="PZ29" s="29"/>
      <c r="QA29" s="29"/>
      <c r="QB29" s="29"/>
      <c r="QC29" s="29"/>
      <c r="QD29" s="29"/>
      <c r="QE29" s="29"/>
      <c r="QF29" s="29"/>
      <c r="QG29" s="29"/>
      <c r="QH29" s="29"/>
      <c r="QI29" s="29"/>
      <c r="QJ29" s="29"/>
      <c r="QK29" s="29"/>
      <c r="QL29" s="29"/>
      <c r="QM29" s="29"/>
      <c r="QN29" s="29"/>
      <c r="QO29" s="29"/>
      <c r="QP29" s="29"/>
      <c r="QQ29" s="29"/>
      <c r="QR29" s="29"/>
      <c r="QS29" s="29"/>
      <c r="QT29" s="29"/>
      <c r="QU29" s="29"/>
      <c r="QV29" s="29"/>
      <c r="QW29" s="29"/>
      <c r="QX29" s="29"/>
      <c r="QY29" s="29"/>
      <c r="QZ29" s="29"/>
      <c r="RA29" s="29"/>
      <c r="RB29" s="29"/>
      <c r="RC29" s="29"/>
      <c r="RD29" s="29"/>
      <c r="RE29" s="29"/>
      <c r="RF29" s="29"/>
      <c r="RG29" s="29"/>
      <c r="RH29" s="29"/>
      <c r="RI29" s="29"/>
      <c r="RJ29" s="29"/>
      <c r="RK29" s="29"/>
      <c r="RL29" s="29"/>
      <c r="RM29" s="29"/>
      <c r="RN29" s="29"/>
      <c r="RO29" s="29"/>
      <c r="RP29" s="29"/>
      <c r="RQ29" s="29"/>
      <c r="RR29" s="29"/>
      <c r="RS29" s="29"/>
      <c r="RT29" s="29"/>
      <c r="RU29" s="29"/>
      <c r="RV29" s="29"/>
      <c r="RW29" s="29"/>
      <c r="RX29" s="29"/>
      <c r="RY29" s="29"/>
      <c r="RZ29" s="29"/>
      <c r="SA29" s="29"/>
      <c r="SB29" s="29"/>
      <c r="SC29" s="29"/>
      <c r="SD29" s="29"/>
      <c r="SE29" s="29"/>
      <c r="SF29" s="29"/>
      <c r="SG29" s="29"/>
      <c r="SH29" s="29"/>
      <c r="SI29" s="29"/>
      <c r="SJ29" s="29"/>
      <c r="SK29" s="29"/>
      <c r="SL29" s="29"/>
      <c r="SM29" s="29"/>
      <c r="SN29" s="29"/>
      <c r="SO29" s="29"/>
      <c r="SP29" s="29"/>
      <c r="SQ29" s="29"/>
      <c r="SR29" s="29"/>
      <c r="SS29" s="29"/>
      <c r="ST29" s="29"/>
      <c r="SU29" s="29"/>
      <c r="SV29" s="29"/>
      <c r="SW29" s="29"/>
      <c r="SX29" s="29"/>
      <c r="SY29" s="29"/>
      <c r="SZ29" s="29"/>
      <c r="TA29" s="29"/>
      <c r="TB29" s="29"/>
      <c r="TC29" s="29"/>
      <c r="TD29" s="29"/>
      <c r="TE29" s="29"/>
      <c r="TF29" s="29"/>
      <c r="TG29" s="29"/>
      <c r="TH29" s="29"/>
      <c r="TI29" s="29"/>
      <c r="TJ29" s="29"/>
      <c r="TK29" s="29"/>
      <c r="TL29" s="29"/>
      <c r="TM29" s="29"/>
      <c r="TN29" s="29"/>
      <c r="TO29" s="29"/>
      <c r="TP29" s="29"/>
      <c r="TQ29" s="29"/>
      <c r="TR29" s="29"/>
      <c r="TS29" s="29"/>
      <c r="TT29" s="29"/>
      <c r="TU29" s="29"/>
      <c r="TV29" s="29"/>
      <c r="TW29" s="29"/>
      <c r="TX29" s="29"/>
      <c r="TY29" s="29"/>
      <c r="TZ29" s="29"/>
      <c r="UA29" s="29"/>
      <c r="UB29" s="29"/>
      <c r="UC29" s="29"/>
      <c r="UD29" s="29"/>
      <c r="UE29" s="29"/>
      <c r="UF29" s="29"/>
      <c r="UG29" s="29"/>
      <c r="UH29" s="29"/>
      <c r="UI29" s="29"/>
      <c r="UJ29" s="29"/>
      <c r="UK29" s="29"/>
      <c r="UL29" s="29"/>
      <c r="UM29" s="29"/>
      <c r="UN29" s="29"/>
      <c r="UO29" s="29"/>
      <c r="UP29" s="29"/>
      <c r="UQ29" s="29"/>
      <c r="UR29" s="29"/>
      <c r="US29" s="29"/>
      <c r="UT29" s="29"/>
      <c r="UU29" s="29"/>
      <c r="UV29" s="29"/>
      <c r="UW29" s="29"/>
      <c r="UX29" s="29"/>
      <c r="UY29" s="29"/>
      <c r="UZ29" s="29"/>
      <c r="VA29" s="29"/>
      <c r="VB29" s="29"/>
      <c r="VC29" s="29"/>
      <c r="VD29" s="29"/>
      <c r="VE29" s="29"/>
      <c r="VF29" s="29"/>
      <c r="VG29" s="29"/>
      <c r="VH29" s="29"/>
      <c r="VI29" s="29"/>
      <c r="VJ29" s="29"/>
      <c r="VK29" s="29"/>
      <c r="VL29" s="29"/>
      <c r="VM29" s="29"/>
      <c r="VN29" s="29"/>
      <c r="VO29" s="29"/>
      <c r="VP29" s="29"/>
      <c r="VQ29" s="29"/>
      <c r="VR29" s="29"/>
      <c r="VS29" s="29"/>
      <c r="VT29" s="29"/>
      <c r="VU29" s="29"/>
      <c r="VV29" s="29"/>
      <c r="VW29" s="29"/>
      <c r="VX29" s="29"/>
      <c r="VY29" s="29"/>
      <c r="VZ29" s="29"/>
      <c r="WA29" s="29"/>
      <c r="WB29" s="29"/>
      <c r="WC29" s="29"/>
      <c r="WD29" s="29"/>
      <c r="WE29" s="29"/>
      <c r="WF29" s="29"/>
      <c r="WG29" s="29"/>
      <c r="WH29" s="29"/>
      <c r="WI29" s="29"/>
      <c r="WJ29" s="29"/>
      <c r="WK29" s="29"/>
      <c r="WL29" s="29"/>
      <c r="WM29" s="29"/>
      <c r="WN29" s="29"/>
      <c r="WO29" s="29"/>
      <c r="WP29" s="29"/>
      <c r="WQ29" s="29"/>
      <c r="WR29" s="29"/>
      <c r="WS29" s="29"/>
      <c r="WT29" s="29"/>
      <c r="WU29" s="29"/>
      <c r="WV29" s="29"/>
      <c r="WW29" s="29"/>
      <c r="WX29" s="29"/>
      <c r="WY29" s="29"/>
      <c r="WZ29" s="29"/>
      <c r="XA29" s="29"/>
      <c r="XB29" s="29"/>
      <c r="XC29" s="29"/>
      <c r="XD29" s="29"/>
      <c r="XE29" s="29"/>
      <c r="XF29" s="29"/>
      <c r="XG29" s="29"/>
      <c r="XH29" s="29"/>
      <c r="XI29" s="29"/>
      <c r="XJ29" s="29"/>
      <c r="XK29" s="29"/>
      <c r="XL29" s="29"/>
      <c r="XM29" s="29"/>
      <c r="XN29" s="29"/>
      <c r="XO29" s="29"/>
      <c r="XP29" s="29"/>
      <c r="XQ29" s="29"/>
      <c r="XR29" s="29"/>
      <c r="XS29" s="29"/>
      <c r="XT29" s="29"/>
      <c r="XU29" s="29"/>
      <c r="XV29" s="29"/>
      <c r="XW29" s="29"/>
      <c r="XX29" s="29"/>
      <c r="XY29" s="29"/>
      <c r="XZ29" s="29"/>
      <c r="YA29" s="29"/>
      <c r="YB29" s="29"/>
      <c r="YC29" s="29"/>
      <c r="YD29" s="29"/>
      <c r="YE29" s="29"/>
      <c r="YF29" s="29"/>
      <c r="YG29" s="29"/>
      <c r="YH29" s="29"/>
      <c r="YI29" s="29"/>
      <c r="YJ29" s="29"/>
      <c r="YK29" s="29"/>
      <c r="YL29" s="29"/>
      <c r="YM29" s="29"/>
      <c r="YN29" s="29"/>
      <c r="YO29" s="29"/>
      <c r="YP29" s="29"/>
      <c r="YQ29" s="29"/>
      <c r="YR29" s="29"/>
      <c r="YS29" s="29"/>
      <c r="YT29" s="29"/>
      <c r="YU29" s="29"/>
      <c r="YV29" s="29"/>
      <c r="YW29" s="29"/>
      <c r="YX29" s="29"/>
      <c r="YY29" s="29"/>
      <c r="YZ29" s="29"/>
      <c r="ZA29" s="29"/>
      <c r="ZB29" s="29"/>
      <c r="ZC29" s="29"/>
      <c r="ZD29" s="29"/>
      <c r="ZE29" s="29"/>
      <c r="ZF29" s="29"/>
      <c r="ZG29" s="29"/>
      <c r="ZH29" s="29"/>
      <c r="ZI29" s="29"/>
      <c r="ZJ29" s="29"/>
      <c r="ZK29" s="29"/>
      <c r="ZL29" s="29"/>
      <c r="ZM29" s="29"/>
      <c r="ZN29" s="29"/>
      <c r="ZO29" s="29"/>
      <c r="ZP29" s="29"/>
      <c r="ZQ29" s="29"/>
      <c r="ZR29" s="29"/>
      <c r="ZS29" s="29"/>
      <c r="ZT29" s="29"/>
      <c r="ZU29" s="29"/>
      <c r="ZV29" s="29"/>
      <c r="ZW29" s="29"/>
      <c r="ZX29" s="29"/>
      <c r="ZY29" s="29"/>
      <c r="ZZ29" s="29"/>
      <c r="AAA29" s="29"/>
      <c r="AAB29" s="29"/>
      <c r="AAC29" s="29"/>
      <c r="AAD29" s="29"/>
      <c r="AAE29" s="29"/>
      <c r="AAF29" s="29"/>
      <c r="AAG29" s="29"/>
      <c r="AAH29" s="29"/>
      <c r="AAI29" s="29"/>
      <c r="AAJ29" s="29"/>
      <c r="AAK29" s="29"/>
      <c r="AAL29" s="29"/>
      <c r="AAM29" s="29"/>
      <c r="AAN29" s="29"/>
      <c r="AAO29" s="29"/>
      <c r="AAP29" s="29"/>
      <c r="AAQ29" s="29"/>
      <c r="AAR29" s="29"/>
      <c r="AAS29" s="29"/>
      <c r="AAT29" s="29"/>
      <c r="AAU29" s="29"/>
      <c r="AAV29" s="29"/>
      <c r="AAW29" s="29"/>
      <c r="AAX29" s="29"/>
      <c r="AAY29" s="29"/>
      <c r="AAZ29" s="29"/>
      <c r="ABA29" s="29"/>
      <c r="ABB29" s="29"/>
      <c r="ABC29" s="29"/>
      <c r="ABD29" s="29"/>
    </row>
    <row r="30" spans="1:732" s="29" customFormat="1" x14ac:dyDescent="0.2">
      <c r="A30" s="245" t="s">
        <v>49</v>
      </c>
      <c r="B30" s="159" t="s">
        <v>27</v>
      </c>
      <c r="C30" s="160">
        <v>1710913140</v>
      </c>
      <c r="D30" s="161">
        <v>500007</v>
      </c>
      <c r="E30" s="155">
        <v>1238.67</v>
      </c>
      <c r="F30" s="156">
        <v>611.16</v>
      </c>
      <c r="G30" s="155">
        <v>368.88</v>
      </c>
      <c r="H30" s="156">
        <v>473.64</v>
      </c>
      <c r="I30" s="174" t="s">
        <v>21</v>
      </c>
      <c r="J30" s="246">
        <v>0.14000000000000001</v>
      </c>
    </row>
    <row r="31" spans="1:732" s="8" customFormat="1" x14ac:dyDescent="0.2">
      <c r="A31" s="147" t="s">
        <v>50</v>
      </c>
      <c r="B31" s="171" t="s">
        <v>24</v>
      </c>
      <c r="C31" s="172">
        <v>1972507580</v>
      </c>
      <c r="D31" s="148">
        <v>500058</v>
      </c>
      <c r="E31" s="149">
        <v>1890.85</v>
      </c>
      <c r="F31" s="150">
        <v>634</v>
      </c>
      <c r="G31" s="149">
        <v>480.1</v>
      </c>
      <c r="H31" s="150">
        <v>616.45000000000005</v>
      </c>
      <c r="I31" s="149" t="s">
        <v>21</v>
      </c>
      <c r="J31" s="55">
        <v>0.14399999999999999</v>
      </c>
    </row>
    <row r="32" spans="1:732" s="29" customFormat="1" x14ac:dyDescent="0.2">
      <c r="A32" s="158" t="s">
        <v>51</v>
      </c>
      <c r="B32" s="159" t="s">
        <v>52</v>
      </c>
      <c r="C32" s="160">
        <v>1578632568</v>
      </c>
      <c r="D32" s="161">
        <v>502002</v>
      </c>
      <c r="E32" s="155" t="s">
        <v>21</v>
      </c>
      <c r="F32" s="156" t="s">
        <v>21</v>
      </c>
      <c r="G32" s="155" t="s">
        <v>21</v>
      </c>
      <c r="H32" s="156" t="s">
        <v>21</v>
      </c>
      <c r="I32" s="174" t="s">
        <v>21</v>
      </c>
      <c r="J32" s="49">
        <v>0.115</v>
      </c>
    </row>
    <row r="33" spans="1:10" s="8" customFormat="1" x14ac:dyDescent="0.2">
      <c r="A33" s="147" t="s">
        <v>53</v>
      </c>
      <c r="B33" s="171" t="s">
        <v>39</v>
      </c>
      <c r="C33" s="172">
        <v>1386689487</v>
      </c>
      <c r="D33" s="148">
        <v>501316</v>
      </c>
      <c r="E33" s="149" t="s">
        <v>21</v>
      </c>
      <c r="F33" s="150" t="s">
        <v>21</v>
      </c>
      <c r="G33" s="149">
        <v>476.29</v>
      </c>
      <c r="H33" s="150" t="s">
        <v>21</v>
      </c>
      <c r="I33" s="149" t="s">
        <v>21</v>
      </c>
      <c r="J33" s="55" t="s">
        <v>21</v>
      </c>
    </row>
    <row r="34" spans="1:10" s="29" customFormat="1" x14ac:dyDescent="0.2">
      <c r="A34" s="158" t="s">
        <v>54</v>
      </c>
      <c r="B34" s="159" t="s">
        <v>20</v>
      </c>
      <c r="C34" s="160">
        <v>1992798409</v>
      </c>
      <c r="D34" s="161">
        <v>130049</v>
      </c>
      <c r="E34" s="155">
        <v>1897.09</v>
      </c>
      <c r="F34" s="156">
        <v>605.1</v>
      </c>
      <c r="G34" s="155">
        <v>476.29</v>
      </c>
      <c r="H34" s="156">
        <v>611.54999999999995</v>
      </c>
      <c r="I34" s="174" t="s">
        <v>21</v>
      </c>
      <c r="J34" s="49">
        <v>7.3999999999999996E-2</v>
      </c>
    </row>
    <row r="35" spans="1:10" s="8" customFormat="1" x14ac:dyDescent="0.2">
      <c r="A35" s="147" t="s">
        <v>55</v>
      </c>
      <c r="B35" s="171" t="s">
        <v>56</v>
      </c>
      <c r="C35" s="172">
        <v>1831112358</v>
      </c>
      <c r="D35" s="148">
        <v>380007</v>
      </c>
      <c r="E35" s="149">
        <v>2171.2399999999998</v>
      </c>
      <c r="F35" s="150">
        <v>718.43</v>
      </c>
      <c r="G35" s="149">
        <v>545.11</v>
      </c>
      <c r="H35" s="150">
        <v>699.92</v>
      </c>
      <c r="I35" s="149" t="s">
        <v>21</v>
      </c>
      <c r="J35" s="55">
        <v>0.186</v>
      </c>
    </row>
    <row r="36" spans="1:10" s="29" customFormat="1" x14ac:dyDescent="0.2">
      <c r="A36" s="158" t="s">
        <v>57</v>
      </c>
      <c r="B36" s="159" t="s">
        <v>20</v>
      </c>
      <c r="C36" s="160">
        <v>1780608216</v>
      </c>
      <c r="D36" s="161">
        <v>380017</v>
      </c>
      <c r="E36" s="155">
        <v>1897.09</v>
      </c>
      <c r="F36" s="156">
        <v>605.1</v>
      </c>
      <c r="G36" s="155">
        <v>476.29</v>
      </c>
      <c r="H36" s="156">
        <v>611.54999999999995</v>
      </c>
      <c r="I36" s="174" t="s">
        <v>21</v>
      </c>
      <c r="J36" s="49">
        <v>7.3999999999999996E-2</v>
      </c>
    </row>
    <row r="37" spans="1:10" s="8" customFormat="1" x14ac:dyDescent="0.2">
      <c r="A37" s="147" t="s">
        <v>58</v>
      </c>
      <c r="B37" s="171" t="s">
        <v>24</v>
      </c>
      <c r="C37" s="172">
        <v>1700809829</v>
      </c>
      <c r="D37" s="148">
        <v>500150</v>
      </c>
      <c r="E37" s="149">
        <v>2129.14</v>
      </c>
      <c r="F37" s="150">
        <v>663.99</v>
      </c>
      <c r="G37" s="149">
        <v>534.54</v>
      </c>
      <c r="H37" s="150">
        <v>686.35</v>
      </c>
      <c r="I37" s="149" t="s">
        <v>21</v>
      </c>
      <c r="J37" s="55">
        <v>0.154</v>
      </c>
    </row>
    <row r="38" spans="1:10" s="29" customFormat="1" x14ac:dyDescent="0.2">
      <c r="A38" s="158" t="s">
        <v>59</v>
      </c>
      <c r="B38" s="159" t="s">
        <v>24</v>
      </c>
      <c r="C38" s="160">
        <v>1548342181</v>
      </c>
      <c r="D38" s="161">
        <v>504008</v>
      </c>
      <c r="E38" s="174" t="s">
        <v>21</v>
      </c>
      <c r="F38" s="176">
        <v>705.24</v>
      </c>
      <c r="G38" s="174">
        <v>627.72</v>
      </c>
      <c r="H38" s="176" t="s">
        <v>21</v>
      </c>
      <c r="I38" s="174" t="s">
        <v>21</v>
      </c>
      <c r="J38" s="80">
        <v>0.20799999999999999</v>
      </c>
    </row>
    <row r="39" spans="1:10" s="29" customFormat="1" x14ac:dyDescent="0.2">
      <c r="A39" s="147" t="s">
        <v>60</v>
      </c>
      <c r="B39" s="171" t="s">
        <v>61</v>
      </c>
      <c r="C39" s="172">
        <v>1497817654</v>
      </c>
      <c r="D39" s="179">
        <v>501337</v>
      </c>
      <c r="E39" s="180" t="s">
        <v>21</v>
      </c>
      <c r="F39" s="77" t="s">
        <v>21</v>
      </c>
      <c r="G39" s="180" t="s">
        <v>21</v>
      </c>
      <c r="H39" s="77">
        <v>603.12</v>
      </c>
      <c r="I39" s="180" t="s">
        <v>21</v>
      </c>
      <c r="J39" s="175">
        <v>0.156</v>
      </c>
    </row>
    <row r="40" spans="1:10" s="29" customFormat="1" x14ac:dyDescent="0.2">
      <c r="A40" s="158" t="s">
        <v>62</v>
      </c>
      <c r="B40" s="159" t="s">
        <v>63</v>
      </c>
      <c r="C40" s="160">
        <v>1841390077</v>
      </c>
      <c r="D40" s="161" t="s">
        <v>64</v>
      </c>
      <c r="E40" s="155" t="s">
        <v>21</v>
      </c>
      <c r="F40" s="156" t="s">
        <v>21</v>
      </c>
      <c r="G40" s="155" t="s">
        <v>21</v>
      </c>
      <c r="H40" s="156" t="s">
        <v>21</v>
      </c>
      <c r="I40" s="174" t="s">
        <v>21</v>
      </c>
      <c r="J40" s="49">
        <v>0.13300000000000001</v>
      </c>
    </row>
    <row r="41" spans="1:10" s="29" customFormat="1" x14ac:dyDescent="0.2">
      <c r="A41" s="245" t="s">
        <v>65</v>
      </c>
      <c r="B41" s="171" t="s">
        <v>24</v>
      </c>
      <c r="C41" s="172">
        <v>1306952726</v>
      </c>
      <c r="D41" s="148">
        <v>503301</v>
      </c>
      <c r="E41" s="180">
        <v>2009.29</v>
      </c>
      <c r="F41" s="77">
        <v>712.53</v>
      </c>
      <c r="G41" s="180">
        <v>504.45</v>
      </c>
      <c r="H41" s="77">
        <v>647.72</v>
      </c>
      <c r="I41" s="180" t="s">
        <v>21</v>
      </c>
      <c r="J41" s="178">
        <v>0.13800000000000001</v>
      </c>
    </row>
    <row r="42" spans="1:10" s="29" customFormat="1" x14ac:dyDescent="0.2">
      <c r="A42" s="158" t="s">
        <v>66</v>
      </c>
      <c r="B42" s="159" t="s">
        <v>20</v>
      </c>
      <c r="C42" s="160">
        <v>1306842752</v>
      </c>
      <c r="D42" s="161">
        <v>380001</v>
      </c>
      <c r="E42" s="174">
        <v>1897.09</v>
      </c>
      <c r="F42" s="176">
        <v>605.1</v>
      </c>
      <c r="G42" s="174">
        <v>476.29</v>
      </c>
      <c r="H42" s="176">
        <v>611.54999999999995</v>
      </c>
      <c r="I42" s="174" t="s">
        <v>21</v>
      </c>
      <c r="J42" s="49">
        <v>7.3999999999999996E-2</v>
      </c>
    </row>
    <row r="43" spans="1:10" s="29" customFormat="1" x14ac:dyDescent="0.2">
      <c r="A43" s="147" t="s">
        <v>67</v>
      </c>
      <c r="B43" s="171" t="s">
        <v>39</v>
      </c>
      <c r="C43" s="172">
        <v>1255387403</v>
      </c>
      <c r="D43" s="148">
        <v>501328</v>
      </c>
      <c r="E43" s="180" t="s">
        <v>21</v>
      </c>
      <c r="F43" s="77" t="s">
        <v>21</v>
      </c>
      <c r="G43" s="180">
        <v>476.29</v>
      </c>
      <c r="H43" s="77" t="s">
        <v>21</v>
      </c>
      <c r="I43" s="180" t="s">
        <v>21</v>
      </c>
      <c r="J43" s="55" t="s">
        <v>21</v>
      </c>
    </row>
    <row r="44" spans="1:10" s="29" customFormat="1" x14ac:dyDescent="0.2">
      <c r="A44" s="279" t="s">
        <v>68</v>
      </c>
      <c r="B44" s="159" t="s">
        <v>24</v>
      </c>
      <c r="C44" s="160">
        <v>1255327201</v>
      </c>
      <c r="D44" s="161">
        <v>500015</v>
      </c>
      <c r="E44" s="155">
        <v>1591.42</v>
      </c>
      <c r="F44" s="156">
        <v>918.58</v>
      </c>
      <c r="G44" s="155">
        <v>567.5</v>
      </c>
      <c r="H44" s="156">
        <v>728.67</v>
      </c>
      <c r="I44" s="174" t="s">
        <v>21</v>
      </c>
      <c r="J44" s="178">
        <v>0.113</v>
      </c>
    </row>
    <row r="45" spans="1:10" s="8" customFormat="1" x14ac:dyDescent="0.2">
      <c r="A45" s="182" t="s">
        <v>69</v>
      </c>
      <c r="B45" s="171" t="s">
        <v>24</v>
      </c>
      <c r="C45" s="172">
        <v>1356528269</v>
      </c>
      <c r="D45" s="148">
        <v>500044</v>
      </c>
      <c r="E45" s="149">
        <v>2401.8200000000002</v>
      </c>
      <c r="F45" s="150">
        <v>671.02</v>
      </c>
      <c r="G45" s="149">
        <v>552.24</v>
      </c>
      <c r="H45" s="150">
        <v>709.07</v>
      </c>
      <c r="I45" s="149" t="s">
        <v>21</v>
      </c>
      <c r="J45" s="55">
        <v>0.10100000000000001</v>
      </c>
    </row>
    <row r="46" spans="1:10" s="8" customFormat="1" x14ac:dyDescent="0.2">
      <c r="A46" s="245" t="s">
        <v>70</v>
      </c>
      <c r="B46" s="159" t="s">
        <v>24</v>
      </c>
      <c r="C46" s="160">
        <v>1366556227</v>
      </c>
      <c r="D46" s="161">
        <v>500129</v>
      </c>
      <c r="E46" s="174">
        <v>2155.1799999999998</v>
      </c>
      <c r="F46" s="176">
        <v>1622.15</v>
      </c>
      <c r="G46" s="174">
        <v>571.85</v>
      </c>
      <c r="H46" s="176">
        <v>734.26</v>
      </c>
      <c r="I46" s="174" t="s">
        <v>21</v>
      </c>
      <c r="J46" s="178">
        <v>9.7000000000000003E-2</v>
      </c>
    </row>
    <row r="47" spans="1:10" s="8" customFormat="1" x14ac:dyDescent="0.2">
      <c r="A47" s="181" t="s">
        <v>71</v>
      </c>
      <c r="B47" s="171" t="s">
        <v>24</v>
      </c>
      <c r="C47" s="172">
        <v>1538345251</v>
      </c>
      <c r="D47" s="148">
        <v>500119</v>
      </c>
      <c r="E47" s="149">
        <v>2078.58</v>
      </c>
      <c r="F47" s="150">
        <v>605.1</v>
      </c>
      <c r="G47" s="149">
        <v>509.29</v>
      </c>
      <c r="H47" s="150">
        <v>653.91999999999996</v>
      </c>
      <c r="I47" s="149" t="s">
        <v>21</v>
      </c>
      <c r="J47" s="208">
        <v>0.08</v>
      </c>
    </row>
    <row r="48" spans="1:10" s="29" customFormat="1" x14ac:dyDescent="0.2">
      <c r="A48" s="158" t="s">
        <v>72</v>
      </c>
      <c r="B48" s="159" t="s">
        <v>24</v>
      </c>
      <c r="C48" s="160">
        <v>1184764227</v>
      </c>
      <c r="D48" s="161">
        <v>504009</v>
      </c>
      <c r="E48" s="174" t="s">
        <v>21</v>
      </c>
      <c r="F48" s="176">
        <v>705.24</v>
      </c>
      <c r="G48" s="174">
        <v>671.77</v>
      </c>
      <c r="H48" s="176" t="s">
        <v>21</v>
      </c>
      <c r="I48" s="174" t="s">
        <v>21</v>
      </c>
      <c r="J48" s="49">
        <v>0.40400000000000003</v>
      </c>
    </row>
    <row r="49" spans="1:10" s="8" customFormat="1" x14ac:dyDescent="0.2">
      <c r="A49" s="147" t="s">
        <v>73</v>
      </c>
      <c r="B49" s="171" t="s">
        <v>39</v>
      </c>
      <c r="C49" s="172">
        <v>1780778423</v>
      </c>
      <c r="D49" s="148">
        <v>501310</v>
      </c>
      <c r="E49" s="149" t="s">
        <v>21</v>
      </c>
      <c r="F49" s="150" t="s">
        <v>21</v>
      </c>
      <c r="G49" s="149">
        <v>476.29</v>
      </c>
      <c r="H49" s="150" t="s">
        <v>21</v>
      </c>
      <c r="I49" s="149" t="s">
        <v>21</v>
      </c>
      <c r="J49" s="55" t="s">
        <v>21</v>
      </c>
    </row>
    <row r="50" spans="1:10" s="29" customFormat="1" x14ac:dyDescent="0.2">
      <c r="A50" s="158" t="s">
        <v>74</v>
      </c>
      <c r="B50" s="159" t="s">
        <v>39</v>
      </c>
      <c r="C50" s="160">
        <v>1164580700</v>
      </c>
      <c r="D50" s="161">
        <v>501321</v>
      </c>
      <c r="E50" s="155" t="s">
        <v>21</v>
      </c>
      <c r="F50" s="156" t="s">
        <v>21</v>
      </c>
      <c r="G50" s="155">
        <v>476.29</v>
      </c>
      <c r="H50" s="156" t="s">
        <v>21</v>
      </c>
      <c r="I50" s="174" t="s">
        <v>21</v>
      </c>
      <c r="J50" s="49" t="s">
        <v>21</v>
      </c>
    </row>
    <row r="51" spans="1:10" s="8" customFormat="1" x14ac:dyDescent="0.2">
      <c r="A51" s="183" t="s">
        <v>75</v>
      </c>
      <c r="B51" s="171" t="s">
        <v>76</v>
      </c>
      <c r="C51" s="172">
        <v>1023079092</v>
      </c>
      <c r="D51" s="148">
        <v>132001</v>
      </c>
      <c r="E51" s="149" t="s">
        <v>21</v>
      </c>
      <c r="F51" s="150" t="s">
        <v>21</v>
      </c>
      <c r="G51" s="149" t="s">
        <v>21</v>
      </c>
      <c r="H51" s="150" t="s">
        <v>21</v>
      </c>
      <c r="I51" s="149" t="s">
        <v>21</v>
      </c>
      <c r="J51" s="55">
        <v>7.3999999999999996E-2</v>
      </c>
    </row>
    <row r="52" spans="1:10" s="8" customFormat="1" x14ac:dyDescent="0.2">
      <c r="A52" s="151" t="s">
        <v>77</v>
      </c>
      <c r="B52" s="159" t="s">
        <v>27</v>
      </c>
      <c r="C52" s="160">
        <v>1306845557</v>
      </c>
      <c r="D52" s="161">
        <v>500072</v>
      </c>
      <c r="E52" s="155">
        <v>1764.97</v>
      </c>
      <c r="F52" s="156">
        <v>611.16</v>
      </c>
      <c r="G52" s="155">
        <v>566.28</v>
      </c>
      <c r="H52" s="156">
        <v>727.09</v>
      </c>
      <c r="I52" s="155" t="s">
        <v>21</v>
      </c>
      <c r="J52" s="49">
        <v>0.25600000000000001</v>
      </c>
    </row>
    <row r="53" spans="1:10" s="29" customFormat="1" x14ac:dyDescent="0.2">
      <c r="A53" s="147" t="s">
        <v>78</v>
      </c>
      <c r="B53" s="171" t="s">
        <v>56</v>
      </c>
      <c r="C53" s="172">
        <v>1609824010</v>
      </c>
      <c r="D53" s="148">
        <v>380009</v>
      </c>
      <c r="E53" s="180">
        <v>2749.26</v>
      </c>
      <c r="F53" s="77">
        <v>909.68</v>
      </c>
      <c r="G53" s="180">
        <v>690.23</v>
      </c>
      <c r="H53" s="77">
        <v>886.25</v>
      </c>
      <c r="I53" s="180" t="s">
        <v>21</v>
      </c>
      <c r="J53" s="175">
        <v>0.187</v>
      </c>
    </row>
    <row r="54" spans="1:10" s="29" customFormat="1" x14ac:dyDescent="0.2">
      <c r="A54" s="158" t="s">
        <v>79</v>
      </c>
      <c r="B54" s="159" t="s">
        <v>24</v>
      </c>
      <c r="C54" s="160">
        <v>1861432726</v>
      </c>
      <c r="D54" s="161">
        <v>500051</v>
      </c>
      <c r="E54" s="174">
        <v>1839.01</v>
      </c>
      <c r="F54" s="176">
        <v>893.37</v>
      </c>
      <c r="G54" s="174">
        <v>418.53</v>
      </c>
      <c r="H54" s="176">
        <v>537.4</v>
      </c>
      <c r="I54" s="174" t="s">
        <v>21</v>
      </c>
      <c r="J54" s="80">
        <v>0.104</v>
      </c>
    </row>
    <row r="55" spans="1:10" s="29" customFormat="1" x14ac:dyDescent="0.2">
      <c r="A55" s="147" t="s">
        <v>80</v>
      </c>
      <c r="B55" s="171" t="s">
        <v>24</v>
      </c>
      <c r="C55" s="172">
        <v>1487917233</v>
      </c>
      <c r="D55" s="148">
        <v>501340</v>
      </c>
      <c r="E55" s="180">
        <v>2114.69</v>
      </c>
      <c r="F55" s="77">
        <v>605.1</v>
      </c>
      <c r="G55" s="180">
        <v>529.73</v>
      </c>
      <c r="H55" s="77">
        <v>680.17</v>
      </c>
      <c r="I55" s="180" t="s">
        <v>21</v>
      </c>
      <c r="J55" s="175">
        <v>0.35899999999999999</v>
      </c>
    </row>
    <row r="56" spans="1:10" s="29" customFormat="1" x14ac:dyDescent="0.2">
      <c r="A56" s="158" t="s">
        <v>81</v>
      </c>
      <c r="B56" s="159" t="s">
        <v>24</v>
      </c>
      <c r="C56" s="160">
        <v>1134178999</v>
      </c>
      <c r="D56" s="161">
        <v>500050</v>
      </c>
      <c r="E56" s="174">
        <v>2448.87</v>
      </c>
      <c r="F56" s="176">
        <v>1211.57</v>
      </c>
      <c r="G56" s="174">
        <v>605.30999999999995</v>
      </c>
      <c r="H56" s="176">
        <v>777.22</v>
      </c>
      <c r="I56" s="174" t="s">
        <v>21</v>
      </c>
      <c r="J56" s="80">
        <v>0.161</v>
      </c>
    </row>
    <row r="57" spans="1:10" s="29" customFormat="1" x14ac:dyDescent="0.2">
      <c r="A57" s="147" t="s">
        <v>82</v>
      </c>
      <c r="B57" s="171" t="s">
        <v>24</v>
      </c>
      <c r="C57" s="172">
        <v>1073510277</v>
      </c>
      <c r="D57" s="148">
        <v>500041</v>
      </c>
      <c r="E57" s="180">
        <v>3318.26</v>
      </c>
      <c r="F57" s="77">
        <v>1296.53</v>
      </c>
      <c r="G57" s="180">
        <v>943.84</v>
      </c>
      <c r="H57" s="77">
        <v>1211.8800000000001</v>
      </c>
      <c r="I57" s="249">
        <v>1296.53</v>
      </c>
      <c r="J57" s="175">
        <v>0.17499999999999999</v>
      </c>
    </row>
    <row r="58" spans="1:10" s="29" customFormat="1" x14ac:dyDescent="0.2">
      <c r="A58" s="158" t="s">
        <v>83</v>
      </c>
      <c r="B58" s="159" t="s">
        <v>24</v>
      </c>
      <c r="C58" s="160">
        <v>1487904546</v>
      </c>
      <c r="D58" s="161">
        <v>500030</v>
      </c>
      <c r="E58" s="174">
        <v>2200.1</v>
      </c>
      <c r="F58" s="176">
        <v>860.25</v>
      </c>
      <c r="G58" s="174">
        <v>551.12</v>
      </c>
      <c r="H58" s="176">
        <v>707.64</v>
      </c>
      <c r="I58" s="174" t="s">
        <v>21</v>
      </c>
      <c r="J58" s="80">
        <v>0.157</v>
      </c>
    </row>
    <row r="59" spans="1:10" s="29" customFormat="1" x14ac:dyDescent="0.2">
      <c r="A59" s="147" t="s">
        <v>84</v>
      </c>
      <c r="B59" s="171" t="s">
        <v>24</v>
      </c>
      <c r="C59" s="172">
        <v>1376624981</v>
      </c>
      <c r="D59" s="148">
        <v>500019</v>
      </c>
      <c r="E59" s="180">
        <v>2298.5700000000002</v>
      </c>
      <c r="F59" s="77">
        <v>611.16</v>
      </c>
      <c r="G59" s="180">
        <v>570.67999999999995</v>
      </c>
      <c r="H59" s="77">
        <v>732.75</v>
      </c>
      <c r="I59" s="180" t="s">
        <v>21</v>
      </c>
      <c r="J59" s="55">
        <v>0.11799999999999999</v>
      </c>
    </row>
    <row r="60" spans="1:10" s="29" customFormat="1" x14ac:dyDescent="0.2">
      <c r="A60" s="158" t="s">
        <v>85</v>
      </c>
      <c r="B60" s="159" t="s">
        <v>24</v>
      </c>
      <c r="C60" s="160">
        <v>1225289895</v>
      </c>
      <c r="D60" s="161">
        <v>500077</v>
      </c>
      <c r="E60" s="174">
        <v>2674.63</v>
      </c>
      <c r="F60" s="176">
        <v>611.16</v>
      </c>
      <c r="G60" s="174">
        <v>569.37</v>
      </c>
      <c r="H60" s="176">
        <v>731.07</v>
      </c>
      <c r="I60" s="174" t="s">
        <v>21</v>
      </c>
      <c r="J60" s="49">
        <v>0.151</v>
      </c>
    </row>
    <row r="61" spans="1:10" s="29" customFormat="1" x14ac:dyDescent="0.2">
      <c r="A61" s="147" t="s">
        <v>86</v>
      </c>
      <c r="B61" s="171" t="s">
        <v>20</v>
      </c>
      <c r="C61" s="172">
        <v>1255429338</v>
      </c>
      <c r="D61" s="148">
        <v>381318</v>
      </c>
      <c r="E61" s="180">
        <v>1897.09</v>
      </c>
      <c r="F61" s="77">
        <v>605.1</v>
      </c>
      <c r="G61" s="180">
        <v>476.29</v>
      </c>
      <c r="H61" s="77">
        <v>611.54999999999995</v>
      </c>
      <c r="I61" s="180" t="s">
        <v>21</v>
      </c>
      <c r="J61" s="55">
        <v>7.3999999999999996E-2</v>
      </c>
    </row>
    <row r="62" spans="1:10" s="29" customFormat="1" x14ac:dyDescent="0.2">
      <c r="A62" s="158" t="s">
        <v>87</v>
      </c>
      <c r="B62" s="159" t="s">
        <v>39</v>
      </c>
      <c r="C62" s="160">
        <v>1003067679</v>
      </c>
      <c r="D62" s="161">
        <v>501326</v>
      </c>
      <c r="E62" s="174" t="s">
        <v>21</v>
      </c>
      <c r="F62" s="176" t="s">
        <v>21</v>
      </c>
      <c r="G62" s="174">
        <v>476.29</v>
      </c>
      <c r="H62" s="176" t="s">
        <v>21</v>
      </c>
      <c r="I62" s="174" t="s">
        <v>21</v>
      </c>
      <c r="J62" s="49" t="s">
        <v>21</v>
      </c>
    </row>
    <row r="63" spans="1:10" s="29" customFormat="1" x14ac:dyDescent="0.2">
      <c r="A63" s="147" t="s">
        <v>88</v>
      </c>
      <c r="B63" s="171" t="s">
        <v>20</v>
      </c>
      <c r="C63" s="172">
        <v>1003991845</v>
      </c>
      <c r="D63" s="148">
        <v>380061</v>
      </c>
      <c r="E63" s="180">
        <v>1897.09</v>
      </c>
      <c r="F63" s="77">
        <v>605.1</v>
      </c>
      <c r="G63" s="180">
        <v>476.29</v>
      </c>
      <c r="H63" s="77">
        <v>611.54999999999995</v>
      </c>
      <c r="I63" s="180" t="s">
        <v>21</v>
      </c>
      <c r="J63" s="55">
        <v>7.3999999999999996E-2</v>
      </c>
    </row>
    <row r="64" spans="1:10" s="29" customFormat="1" x14ac:dyDescent="0.2">
      <c r="A64" s="158" t="s">
        <v>89</v>
      </c>
      <c r="B64" s="159" t="s">
        <v>24</v>
      </c>
      <c r="C64" s="160">
        <v>1700037801</v>
      </c>
      <c r="D64" s="161">
        <v>500014</v>
      </c>
      <c r="E64" s="174">
        <v>2130.66</v>
      </c>
      <c r="F64" s="176">
        <v>678.49</v>
      </c>
      <c r="G64" s="174">
        <v>528.99</v>
      </c>
      <c r="H64" s="176">
        <v>679.23</v>
      </c>
      <c r="I64" s="174" t="s">
        <v>21</v>
      </c>
      <c r="J64" s="49">
        <v>0.13700000000000001</v>
      </c>
    </row>
    <row r="65" spans="1:10" s="29" customFormat="1" x14ac:dyDescent="0.2">
      <c r="A65" s="181" t="s">
        <v>90</v>
      </c>
      <c r="B65" s="171" t="s">
        <v>24</v>
      </c>
      <c r="C65" s="172">
        <v>1144471715</v>
      </c>
      <c r="D65" s="148">
        <v>500054</v>
      </c>
      <c r="E65" s="180">
        <v>2248.02</v>
      </c>
      <c r="F65" s="77">
        <v>915.72</v>
      </c>
      <c r="G65" s="180">
        <v>558.13</v>
      </c>
      <c r="H65" s="77">
        <v>716.63</v>
      </c>
      <c r="I65" s="180" t="s">
        <v>21</v>
      </c>
      <c r="J65" s="55">
        <v>0.16600000000000001</v>
      </c>
    </row>
    <row r="66" spans="1:10" s="29" customFormat="1" x14ac:dyDescent="0.2">
      <c r="A66" s="158" t="s">
        <v>91</v>
      </c>
      <c r="B66" s="159" t="s">
        <v>39</v>
      </c>
      <c r="C66" s="160">
        <v>1750532321</v>
      </c>
      <c r="D66" s="161">
        <v>501309</v>
      </c>
      <c r="E66" s="174" t="s">
        <v>21</v>
      </c>
      <c r="F66" s="176" t="s">
        <v>21</v>
      </c>
      <c r="G66" s="174">
        <v>476.29</v>
      </c>
      <c r="H66" s="176" t="s">
        <v>21</v>
      </c>
      <c r="I66" s="174" t="s">
        <v>21</v>
      </c>
      <c r="J66" s="49" t="s">
        <v>21</v>
      </c>
    </row>
    <row r="67" spans="1:10" s="29" customFormat="1" x14ac:dyDescent="0.2">
      <c r="A67" s="147" t="s">
        <v>92</v>
      </c>
      <c r="B67" s="171" t="s">
        <v>24</v>
      </c>
      <c r="C67" s="172">
        <v>1386895886</v>
      </c>
      <c r="D67" s="148">
        <v>500002</v>
      </c>
      <c r="E67" s="180">
        <v>2660.37</v>
      </c>
      <c r="F67" s="77">
        <v>634</v>
      </c>
      <c r="G67" s="180">
        <v>506.62</v>
      </c>
      <c r="H67" s="77">
        <v>650.49</v>
      </c>
      <c r="I67" s="180" t="s">
        <v>21</v>
      </c>
      <c r="J67" s="55">
        <v>0.14699999999999999</v>
      </c>
    </row>
    <row r="68" spans="1:10" s="29" customFormat="1" x14ac:dyDescent="0.2">
      <c r="A68" s="158" t="s">
        <v>93</v>
      </c>
      <c r="B68" s="159" t="s">
        <v>24</v>
      </c>
      <c r="C68" s="160">
        <v>1346250594</v>
      </c>
      <c r="D68" s="161">
        <v>500024</v>
      </c>
      <c r="E68" s="174">
        <v>2342.4899999999998</v>
      </c>
      <c r="F68" s="176">
        <v>1012.56</v>
      </c>
      <c r="G68" s="174">
        <v>521.54</v>
      </c>
      <c r="H68" s="176">
        <v>669.65</v>
      </c>
      <c r="I68" s="174" t="s">
        <v>21</v>
      </c>
      <c r="J68" s="49">
        <v>0.122</v>
      </c>
    </row>
    <row r="69" spans="1:10" s="29" customFormat="1" x14ac:dyDescent="0.2">
      <c r="A69" s="147" t="s">
        <v>94</v>
      </c>
      <c r="B69" s="171" t="s">
        <v>20</v>
      </c>
      <c r="C69" s="172">
        <v>1114015971</v>
      </c>
      <c r="D69" s="148">
        <v>380004</v>
      </c>
      <c r="E69" s="149">
        <v>1897.09</v>
      </c>
      <c r="F69" s="150">
        <v>605.1</v>
      </c>
      <c r="G69" s="149">
        <v>476.29</v>
      </c>
      <c r="H69" s="150">
        <v>611.54999999999995</v>
      </c>
      <c r="I69" s="180" t="s">
        <v>21</v>
      </c>
      <c r="J69" s="55">
        <v>7.3999999999999996E-2</v>
      </c>
    </row>
    <row r="70" spans="1:10" s="29" customFormat="1" x14ac:dyDescent="0.2">
      <c r="A70" s="158" t="s">
        <v>95</v>
      </c>
      <c r="B70" s="159" t="s">
        <v>24</v>
      </c>
      <c r="C70" s="160">
        <v>1750881017</v>
      </c>
      <c r="D70" s="161">
        <v>504013</v>
      </c>
      <c r="E70" s="174" t="s">
        <v>21</v>
      </c>
      <c r="F70" s="176">
        <v>838.39</v>
      </c>
      <c r="G70" s="174">
        <v>825.09</v>
      </c>
      <c r="H70" s="176" t="s">
        <v>21</v>
      </c>
      <c r="I70" s="174" t="s">
        <v>21</v>
      </c>
      <c r="J70" s="49">
        <v>0.13600000000000001</v>
      </c>
    </row>
    <row r="71" spans="1:10" s="29" customFormat="1" x14ac:dyDescent="0.2">
      <c r="A71" s="147" t="s">
        <v>97</v>
      </c>
      <c r="B71" s="171" t="s">
        <v>98</v>
      </c>
      <c r="C71" s="172">
        <v>1164858411</v>
      </c>
      <c r="D71" s="148">
        <v>133027</v>
      </c>
      <c r="E71" s="180" t="s">
        <v>21</v>
      </c>
      <c r="F71" s="77" t="s">
        <v>21</v>
      </c>
      <c r="G71" s="180" t="s">
        <v>21</v>
      </c>
      <c r="H71" s="77">
        <v>611.54999999999995</v>
      </c>
      <c r="I71" s="180" t="s">
        <v>21</v>
      </c>
      <c r="J71" s="55">
        <v>7.3999999999999996E-2</v>
      </c>
    </row>
    <row r="72" spans="1:10" s="29" customFormat="1" x14ac:dyDescent="0.2">
      <c r="A72" s="167" t="s">
        <v>99</v>
      </c>
      <c r="B72" s="159" t="s">
        <v>27</v>
      </c>
      <c r="C72" s="160">
        <v>1902818883</v>
      </c>
      <c r="D72" s="228">
        <v>500033</v>
      </c>
      <c r="E72" s="174">
        <v>2378.65</v>
      </c>
      <c r="F72" s="176">
        <v>605.1</v>
      </c>
      <c r="G72" s="174">
        <v>502.54</v>
      </c>
      <c r="H72" s="176">
        <v>645.26</v>
      </c>
      <c r="I72" s="174" t="s">
        <v>21</v>
      </c>
      <c r="J72" s="49">
        <v>0.14699999999999999</v>
      </c>
    </row>
    <row r="73" spans="1:10" s="29" customFormat="1" x14ac:dyDescent="0.2">
      <c r="A73" s="147" t="s">
        <v>100</v>
      </c>
      <c r="B73" s="171" t="s">
        <v>24</v>
      </c>
      <c r="C73" s="172">
        <v>1164493847</v>
      </c>
      <c r="D73" s="148">
        <v>500138</v>
      </c>
      <c r="E73" s="180">
        <v>1396.12</v>
      </c>
      <c r="F73" s="77" t="s">
        <v>21</v>
      </c>
      <c r="G73" s="180">
        <v>499.45</v>
      </c>
      <c r="H73" s="77">
        <v>641.29</v>
      </c>
      <c r="I73" s="180" t="s">
        <v>21</v>
      </c>
      <c r="J73" s="175">
        <v>0.14899999999999999</v>
      </c>
    </row>
    <row r="74" spans="1:10" s="29" customFormat="1" ht="15" x14ac:dyDescent="0.25">
      <c r="A74" s="158" t="s">
        <v>101</v>
      </c>
      <c r="B74" s="159" t="s">
        <v>24</v>
      </c>
      <c r="C74" s="160">
        <v>1467536276</v>
      </c>
      <c r="D74" s="161">
        <v>503300</v>
      </c>
      <c r="E74" s="174">
        <v>2267.62</v>
      </c>
      <c r="F74" s="176">
        <v>1901.12</v>
      </c>
      <c r="G74" s="174">
        <v>570.59</v>
      </c>
      <c r="H74" s="176">
        <v>732.63</v>
      </c>
      <c r="I74" s="174" t="s">
        <v>21</v>
      </c>
      <c r="J74" s="232">
        <v>0.154</v>
      </c>
    </row>
    <row r="75" spans="1:10" s="8" customFormat="1" x14ac:dyDescent="0.2">
      <c r="A75" s="147" t="s">
        <v>102</v>
      </c>
      <c r="B75" s="171" t="s">
        <v>20</v>
      </c>
      <c r="C75" s="172">
        <v>1982793139</v>
      </c>
      <c r="D75" s="148">
        <v>383300</v>
      </c>
      <c r="E75" s="149">
        <v>1897.09</v>
      </c>
      <c r="F75" s="150">
        <v>605.1</v>
      </c>
      <c r="G75" s="149">
        <v>476.29</v>
      </c>
      <c r="H75" s="150">
        <v>611.54999999999995</v>
      </c>
      <c r="I75" s="149" t="s">
        <v>21</v>
      </c>
      <c r="J75" s="55">
        <v>7.3999999999999996E-2</v>
      </c>
    </row>
    <row r="76" spans="1:10" s="29" customFormat="1" x14ac:dyDescent="0.2">
      <c r="A76" s="158" t="s">
        <v>103</v>
      </c>
      <c r="B76" s="159" t="s">
        <v>24</v>
      </c>
      <c r="C76" s="160">
        <v>1992848857</v>
      </c>
      <c r="D76" s="161">
        <v>503302</v>
      </c>
      <c r="E76" s="174">
        <v>2449.84</v>
      </c>
      <c r="F76" s="176">
        <v>611.16</v>
      </c>
      <c r="G76" s="174">
        <v>521.52</v>
      </c>
      <c r="H76" s="176">
        <v>669.62</v>
      </c>
      <c r="I76" s="174" t="s">
        <v>21</v>
      </c>
      <c r="J76" s="49">
        <v>0.34599999999999997</v>
      </c>
    </row>
    <row r="77" spans="1:10" s="29" customFormat="1" x14ac:dyDescent="0.2">
      <c r="A77" s="52" t="s">
        <v>104</v>
      </c>
      <c r="B77" s="53" t="s">
        <v>27</v>
      </c>
      <c r="C77" s="226">
        <v>1053357244</v>
      </c>
      <c r="D77" s="227">
        <v>500003</v>
      </c>
      <c r="E77" s="180">
        <v>2746.24</v>
      </c>
      <c r="F77" s="77">
        <v>988.19</v>
      </c>
      <c r="G77" s="180">
        <v>589.09</v>
      </c>
      <c r="H77" s="77">
        <v>756.38</v>
      </c>
      <c r="I77" s="180" t="s">
        <v>21</v>
      </c>
      <c r="J77" s="55">
        <v>0.13800000000000001</v>
      </c>
    </row>
    <row r="78" spans="1:10" s="29" customFormat="1" x14ac:dyDescent="0.2">
      <c r="A78" s="158" t="s">
        <v>105</v>
      </c>
      <c r="B78" s="159" t="s">
        <v>39</v>
      </c>
      <c r="C78" s="160">
        <v>1760455687</v>
      </c>
      <c r="D78" s="161">
        <v>501315</v>
      </c>
      <c r="E78" s="174" t="s">
        <v>21</v>
      </c>
      <c r="F78" s="176" t="s">
        <v>21</v>
      </c>
      <c r="G78" s="174">
        <v>476.29</v>
      </c>
      <c r="H78" s="176" t="s">
        <v>21</v>
      </c>
      <c r="I78" s="174" t="s">
        <v>21</v>
      </c>
      <c r="J78" s="49" t="s">
        <v>21</v>
      </c>
    </row>
    <row r="79" spans="1:10" s="29" customFormat="1" x14ac:dyDescent="0.2">
      <c r="A79" s="147" t="s">
        <v>106</v>
      </c>
      <c r="B79" s="171" t="s">
        <v>24</v>
      </c>
      <c r="C79" s="172">
        <v>1679020150</v>
      </c>
      <c r="D79" s="148">
        <v>504012</v>
      </c>
      <c r="E79" s="180" t="s">
        <v>21</v>
      </c>
      <c r="F79" s="77">
        <v>705.24</v>
      </c>
      <c r="G79" s="180">
        <v>671.78</v>
      </c>
      <c r="H79" s="77" t="s">
        <v>21</v>
      </c>
      <c r="I79" s="180" t="s">
        <v>21</v>
      </c>
      <c r="J79" s="55">
        <v>0.14299999999999999</v>
      </c>
    </row>
    <row r="80" spans="1:10" s="29" customFormat="1" x14ac:dyDescent="0.2">
      <c r="A80" s="158" t="s">
        <v>107</v>
      </c>
      <c r="B80" s="159" t="s">
        <v>24</v>
      </c>
      <c r="C80" s="160">
        <v>1336605849</v>
      </c>
      <c r="D80" s="161">
        <v>504015</v>
      </c>
      <c r="E80" s="174" t="s">
        <v>21</v>
      </c>
      <c r="F80" s="176">
        <v>805.88</v>
      </c>
      <c r="G80" s="174">
        <v>793.09</v>
      </c>
      <c r="H80" s="176" t="s">
        <v>21</v>
      </c>
      <c r="I80" s="174" t="s">
        <v>21</v>
      </c>
      <c r="J80" s="49">
        <v>0.13600000000000001</v>
      </c>
    </row>
    <row r="81" spans="1:10" s="29" customFormat="1" x14ac:dyDescent="0.2">
      <c r="A81" s="147" t="s">
        <v>108</v>
      </c>
      <c r="B81" s="171" t="s">
        <v>24</v>
      </c>
      <c r="C81" s="172">
        <v>1447406699</v>
      </c>
      <c r="D81" s="148">
        <v>500151</v>
      </c>
      <c r="E81" s="180">
        <v>2013.65</v>
      </c>
      <c r="F81" s="77">
        <v>680.4</v>
      </c>
      <c r="G81" s="180">
        <v>535.57000000000005</v>
      </c>
      <c r="H81" s="77">
        <v>687.67</v>
      </c>
      <c r="I81" s="180" t="s">
        <v>21</v>
      </c>
      <c r="J81" s="175">
        <v>9.1999999999999998E-2</v>
      </c>
    </row>
    <row r="82" spans="1:10" s="29" customFormat="1" ht="14.25" customHeight="1" x14ac:dyDescent="0.2">
      <c r="A82" s="158" t="s">
        <v>109</v>
      </c>
      <c r="B82" s="159" t="s">
        <v>24</v>
      </c>
      <c r="C82" s="160">
        <v>1689672693</v>
      </c>
      <c r="D82" s="161">
        <v>500021</v>
      </c>
      <c r="E82" s="174">
        <v>2817.75</v>
      </c>
      <c r="F82" s="176">
        <v>680.41</v>
      </c>
      <c r="G82" s="174">
        <v>597.55999999999995</v>
      </c>
      <c r="H82" s="176">
        <v>767.26</v>
      </c>
      <c r="I82" s="174" t="s">
        <v>21</v>
      </c>
      <c r="J82" s="80">
        <v>9.2999999999999999E-2</v>
      </c>
    </row>
    <row r="83" spans="1:10" s="29" customFormat="1" x14ac:dyDescent="0.2">
      <c r="A83" s="147" t="s">
        <v>110</v>
      </c>
      <c r="B83" s="171" t="s">
        <v>24</v>
      </c>
      <c r="C83" s="172">
        <v>1093713091</v>
      </c>
      <c r="D83" s="148">
        <v>500141</v>
      </c>
      <c r="E83" s="180">
        <v>1939.81</v>
      </c>
      <c r="F83" s="77">
        <v>1092.45</v>
      </c>
      <c r="G83" s="180">
        <v>523.39</v>
      </c>
      <c r="H83" s="77">
        <v>672.02</v>
      </c>
      <c r="I83" s="180" t="s">
        <v>21</v>
      </c>
      <c r="J83" s="55">
        <v>8.1000000000000003E-2</v>
      </c>
    </row>
    <row r="84" spans="1:10" s="29" customFormat="1" x14ac:dyDescent="0.2">
      <c r="A84" s="167" t="s">
        <v>111</v>
      </c>
      <c r="B84" s="159" t="s">
        <v>24</v>
      </c>
      <c r="C84" s="160">
        <v>1952309098</v>
      </c>
      <c r="D84" s="161">
        <v>500108</v>
      </c>
      <c r="E84" s="174">
        <v>2421.33</v>
      </c>
      <c r="F84" s="176">
        <v>1221.99</v>
      </c>
      <c r="G84" s="174">
        <v>554.45000000000005</v>
      </c>
      <c r="H84" s="176">
        <v>711.9</v>
      </c>
      <c r="I84" s="174" t="s">
        <v>21</v>
      </c>
      <c r="J84" s="80">
        <v>0.106</v>
      </c>
    </row>
    <row r="85" spans="1:10" s="29" customFormat="1" x14ac:dyDescent="0.2">
      <c r="A85" s="147" t="s">
        <v>112</v>
      </c>
      <c r="B85" s="171" t="s">
        <v>56</v>
      </c>
      <c r="C85" s="172">
        <v>1225090954</v>
      </c>
      <c r="D85" s="148">
        <v>130003</v>
      </c>
      <c r="E85" s="149">
        <v>1736.79</v>
      </c>
      <c r="F85" s="150">
        <v>605.1</v>
      </c>
      <c r="G85" s="149">
        <v>436.04</v>
      </c>
      <c r="H85" s="150">
        <v>559.87</v>
      </c>
      <c r="I85" s="149" t="s">
        <v>21</v>
      </c>
      <c r="J85" s="175">
        <v>0.157</v>
      </c>
    </row>
    <row r="86" spans="1:10" s="29" customFormat="1" x14ac:dyDescent="0.2">
      <c r="A86" s="167" t="s">
        <v>113</v>
      </c>
      <c r="B86" s="159" t="s">
        <v>24</v>
      </c>
      <c r="C86" s="160">
        <v>1497752091</v>
      </c>
      <c r="D86" s="161">
        <v>503025</v>
      </c>
      <c r="E86" s="174" t="s">
        <v>21</v>
      </c>
      <c r="F86" s="176" t="s">
        <v>21</v>
      </c>
      <c r="G86" s="174" t="s">
        <v>21</v>
      </c>
      <c r="H86" s="176">
        <v>737.34</v>
      </c>
      <c r="I86" s="174" t="s">
        <v>21</v>
      </c>
      <c r="J86" s="49">
        <v>0.23799999999999999</v>
      </c>
    </row>
    <row r="87" spans="1:10" s="29" customFormat="1" x14ac:dyDescent="0.2">
      <c r="A87" s="147" t="s">
        <v>114</v>
      </c>
      <c r="B87" s="171" t="s">
        <v>24</v>
      </c>
      <c r="C87" s="172">
        <v>1356496582</v>
      </c>
      <c r="D87" s="148">
        <v>500025</v>
      </c>
      <c r="E87" s="149">
        <v>2289.15</v>
      </c>
      <c r="F87" s="150">
        <v>1786.69</v>
      </c>
      <c r="G87" s="149">
        <v>579.91999999999996</v>
      </c>
      <c r="H87" s="150">
        <v>744.61</v>
      </c>
      <c r="I87" s="149" t="s">
        <v>21</v>
      </c>
      <c r="J87" s="55">
        <v>0.11600000000000001</v>
      </c>
    </row>
    <row r="88" spans="1:10" s="8" customFormat="1" x14ac:dyDescent="0.2">
      <c r="A88" s="158" t="s">
        <v>115</v>
      </c>
      <c r="B88" s="159" t="s">
        <v>24</v>
      </c>
      <c r="C88" s="160">
        <v>1033107214</v>
      </c>
      <c r="D88" s="161">
        <v>500026</v>
      </c>
      <c r="E88" s="174">
        <v>2325.8200000000002</v>
      </c>
      <c r="F88" s="176">
        <v>1224.7</v>
      </c>
      <c r="G88" s="174">
        <v>521.9</v>
      </c>
      <c r="H88" s="176">
        <v>670.12</v>
      </c>
      <c r="I88" s="174" t="s">
        <v>21</v>
      </c>
      <c r="J88" s="49">
        <v>0.126</v>
      </c>
    </row>
    <row r="89" spans="1:10" s="29" customFormat="1" x14ac:dyDescent="0.2">
      <c r="A89" s="147" t="s">
        <v>116</v>
      </c>
      <c r="B89" s="171" t="s">
        <v>24</v>
      </c>
      <c r="C89" s="172">
        <v>1306992151</v>
      </c>
      <c r="D89" s="148">
        <v>500027</v>
      </c>
      <c r="E89" s="149">
        <v>1943.18</v>
      </c>
      <c r="F89" s="150">
        <v>1181.49</v>
      </c>
      <c r="G89" s="149">
        <v>459.04</v>
      </c>
      <c r="H89" s="150">
        <v>589.4</v>
      </c>
      <c r="I89" s="149" t="s">
        <v>21</v>
      </c>
      <c r="J89" s="55">
        <v>9.8000000000000004E-2</v>
      </c>
    </row>
    <row r="90" spans="1:10" s="8" customFormat="1" x14ac:dyDescent="0.2">
      <c r="A90" s="158" t="s">
        <v>117</v>
      </c>
      <c r="B90" s="159" t="s">
        <v>24</v>
      </c>
      <c r="C90" s="160">
        <v>1851686059</v>
      </c>
      <c r="D90" s="161">
        <v>500152</v>
      </c>
      <c r="E90" s="174">
        <v>1707.1</v>
      </c>
      <c r="F90" s="176">
        <v>731.75</v>
      </c>
      <c r="G90" s="174">
        <v>383.06</v>
      </c>
      <c r="H90" s="176">
        <v>491.85</v>
      </c>
      <c r="I90" s="174" t="s">
        <v>21</v>
      </c>
      <c r="J90" s="49">
        <v>0.10100000000000001</v>
      </c>
    </row>
    <row r="91" spans="1:10" s="8" customFormat="1" x14ac:dyDescent="0.2">
      <c r="A91" s="147" t="s">
        <v>118</v>
      </c>
      <c r="B91" s="171" t="s">
        <v>39</v>
      </c>
      <c r="C91" s="172">
        <v>1356305395</v>
      </c>
      <c r="D91" s="148">
        <v>501324</v>
      </c>
      <c r="E91" s="149" t="s">
        <v>21</v>
      </c>
      <c r="F91" s="150" t="s">
        <v>21</v>
      </c>
      <c r="G91" s="149">
        <v>476.29</v>
      </c>
      <c r="H91" s="150" t="s">
        <v>21</v>
      </c>
      <c r="I91" s="180" t="s">
        <v>21</v>
      </c>
      <c r="J91" s="55" t="s">
        <v>21</v>
      </c>
    </row>
    <row r="92" spans="1:10" s="29" customFormat="1" x14ac:dyDescent="0.2">
      <c r="A92" s="158" t="s">
        <v>119</v>
      </c>
      <c r="B92" s="159" t="s">
        <v>24</v>
      </c>
      <c r="C92" s="160">
        <v>1851817308</v>
      </c>
      <c r="D92" s="161">
        <v>500037</v>
      </c>
      <c r="E92" s="280">
        <v>2020.44</v>
      </c>
      <c r="F92" s="251">
        <v>907.65000000000009</v>
      </c>
      <c r="G92" s="251">
        <v>465.51</v>
      </c>
      <c r="H92" s="253">
        <f>ROUND(597.705,2)</f>
        <v>597.71</v>
      </c>
      <c r="I92" s="253">
        <v>995.82</v>
      </c>
      <c r="J92" s="80">
        <v>7.0999999999999994E-2</v>
      </c>
    </row>
    <row r="93" spans="1:10" s="8" customFormat="1" x14ac:dyDescent="0.2">
      <c r="A93" s="181" t="s">
        <v>96</v>
      </c>
      <c r="B93" s="171" t="s">
        <v>24</v>
      </c>
      <c r="C93" s="206">
        <v>1578058137</v>
      </c>
      <c r="D93" s="148">
        <v>500053</v>
      </c>
      <c r="E93" s="180">
        <v>1876.81</v>
      </c>
      <c r="F93" s="150">
        <v>634</v>
      </c>
      <c r="G93" s="180">
        <v>482</v>
      </c>
      <c r="H93" s="180">
        <v>618.88</v>
      </c>
      <c r="I93" s="149" t="s">
        <v>21</v>
      </c>
      <c r="J93" s="235">
        <v>0.184</v>
      </c>
    </row>
    <row r="94" spans="1:10" s="29" customFormat="1" x14ac:dyDescent="0.2">
      <c r="A94" s="158" t="s">
        <v>120</v>
      </c>
      <c r="B94" s="159" t="s">
        <v>27</v>
      </c>
      <c r="C94" s="160">
        <v>1326002049</v>
      </c>
      <c r="D94" s="161">
        <v>500008</v>
      </c>
      <c r="E94" s="174">
        <v>2313.41</v>
      </c>
      <c r="F94" s="176">
        <v>1126.94</v>
      </c>
      <c r="G94" s="174">
        <v>625.70000000000005</v>
      </c>
      <c r="H94" s="176">
        <v>803.39</v>
      </c>
      <c r="I94" s="174" t="s">
        <v>21</v>
      </c>
      <c r="J94" s="80">
        <v>0.14399999999999999</v>
      </c>
    </row>
    <row r="95" spans="1:10" s="8" customFormat="1" ht="14.25" customHeight="1" x14ac:dyDescent="0.2">
      <c r="A95" s="181" t="s">
        <v>121</v>
      </c>
      <c r="B95" s="171" t="s">
        <v>27</v>
      </c>
      <c r="C95" s="172">
        <v>1649209230</v>
      </c>
      <c r="D95" s="148">
        <v>500088</v>
      </c>
      <c r="E95" s="149">
        <v>1975.18</v>
      </c>
      <c r="F95" s="150">
        <v>705.53</v>
      </c>
      <c r="G95" s="149">
        <v>502.65</v>
      </c>
      <c r="H95" s="150">
        <v>645.4</v>
      </c>
      <c r="I95" s="149" t="s">
        <v>21</v>
      </c>
      <c r="J95" s="175">
        <v>0.11600000000000001</v>
      </c>
    </row>
    <row r="96" spans="1:10" s="29" customFormat="1" x14ac:dyDescent="0.2">
      <c r="A96" s="158" t="s">
        <v>122</v>
      </c>
      <c r="B96" s="159" t="s">
        <v>123</v>
      </c>
      <c r="C96" s="160">
        <v>1558436006</v>
      </c>
      <c r="D96" s="161">
        <v>382004</v>
      </c>
      <c r="E96" s="174" t="s">
        <v>21</v>
      </c>
      <c r="F96" s="176" t="s">
        <v>21</v>
      </c>
      <c r="G96" s="174" t="s">
        <v>21</v>
      </c>
      <c r="H96" s="176" t="s">
        <v>21</v>
      </c>
      <c r="I96" s="174" t="s">
        <v>21</v>
      </c>
      <c r="J96" s="49">
        <v>7.3999999999999996E-2</v>
      </c>
    </row>
    <row r="97" spans="1:10" s="8" customFormat="1" x14ac:dyDescent="0.2">
      <c r="A97" s="245" t="s">
        <v>124</v>
      </c>
      <c r="B97" s="171" t="s">
        <v>24</v>
      </c>
      <c r="C97" s="172">
        <v>1801851258</v>
      </c>
      <c r="D97" s="148">
        <v>500005</v>
      </c>
      <c r="E97" s="149">
        <v>1939.94</v>
      </c>
      <c r="F97" s="150">
        <v>605.1</v>
      </c>
      <c r="G97" s="149">
        <v>514.74</v>
      </c>
      <c r="H97" s="150">
        <v>660.92</v>
      </c>
      <c r="I97" s="149" t="s">
        <v>21</v>
      </c>
      <c r="J97" s="178">
        <v>0.159</v>
      </c>
    </row>
    <row r="98" spans="1:10" s="8" customFormat="1" x14ac:dyDescent="0.2">
      <c r="A98" s="43" t="s">
        <v>125</v>
      </c>
      <c r="B98" s="44" t="s">
        <v>24</v>
      </c>
      <c r="C98" s="46">
        <v>1891298980</v>
      </c>
      <c r="D98" s="46">
        <v>504016</v>
      </c>
      <c r="E98" s="174" t="s">
        <v>21</v>
      </c>
      <c r="F98" s="176">
        <v>824.21</v>
      </c>
      <c r="G98" s="174">
        <v>811.14</v>
      </c>
      <c r="H98" s="176" t="s">
        <v>21</v>
      </c>
      <c r="I98" s="174" t="s">
        <v>21</v>
      </c>
      <c r="J98" s="49">
        <v>0.13600000000000001</v>
      </c>
    </row>
    <row r="99" spans="1:10" s="29" customFormat="1" x14ac:dyDescent="0.2">
      <c r="A99" s="147" t="s">
        <v>126</v>
      </c>
      <c r="B99" s="171" t="s">
        <v>24</v>
      </c>
      <c r="C99" s="172">
        <v>1306183314</v>
      </c>
      <c r="D99" s="148">
        <v>500148</v>
      </c>
      <c r="E99" s="180">
        <v>2275.48</v>
      </c>
      <c r="F99" s="77">
        <v>611.16</v>
      </c>
      <c r="G99" s="180">
        <v>464.95</v>
      </c>
      <c r="H99" s="77">
        <v>597</v>
      </c>
      <c r="I99" s="180" t="s">
        <v>21</v>
      </c>
      <c r="J99" s="55">
        <v>0.16800000000000001</v>
      </c>
    </row>
    <row r="100" spans="1:10" s="8" customFormat="1" x14ac:dyDescent="0.2">
      <c r="A100" s="158" t="s">
        <v>127</v>
      </c>
      <c r="B100" s="159" t="s">
        <v>39</v>
      </c>
      <c r="C100" s="160">
        <v>1922009448</v>
      </c>
      <c r="D100" s="161">
        <v>501327</v>
      </c>
      <c r="E100" s="174" t="s">
        <v>21</v>
      </c>
      <c r="F100" s="176" t="s">
        <v>21</v>
      </c>
      <c r="G100" s="174">
        <v>476.29</v>
      </c>
      <c r="H100" s="176" t="s">
        <v>21</v>
      </c>
      <c r="I100" s="174" t="s">
        <v>21</v>
      </c>
      <c r="J100" s="49" t="s">
        <v>21</v>
      </c>
    </row>
    <row r="101" spans="1:10" s="29" customFormat="1" x14ac:dyDescent="0.2">
      <c r="A101" s="147" t="s">
        <v>128</v>
      </c>
      <c r="B101" s="171" t="s">
        <v>24</v>
      </c>
      <c r="C101" s="172">
        <v>1114443660</v>
      </c>
      <c r="D101" s="148">
        <v>500012</v>
      </c>
      <c r="E101" s="180">
        <v>1415.14</v>
      </c>
      <c r="F101" s="77">
        <v>605.1</v>
      </c>
      <c r="G101" s="180">
        <v>348.26</v>
      </c>
      <c r="H101" s="77">
        <v>447.16</v>
      </c>
      <c r="I101" s="180" t="s">
        <v>21</v>
      </c>
      <c r="J101" s="175">
        <v>6.3E-2</v>
      </c>
    </row>
    <row r="102" spans="1:10" s="29" customFormat="1" ht="26.25" thickBot="1" x14ac:dyDescent="0.25">
      <c r="A102" s="233" t="s">
        <v>129</v>
      </c>
      <c r="B102" s="229" t="s">
        <v>24</v>
      </c>
      <c r="C102" s="229">
        <v>1053373480</v>
      </c>
      <c r="D102" s="229">
        <v>500036</v>
      </c>
      <c r="E102" s="230">
        <v>2133.87</v>
      </c>
      <c r="F102" s="231">
        <v>867.96</v>
      </c>
      <c r="G102" s="230">
        <v>563.53</v>
      </c>
      <c r="H102" s="231">
        <v>723.57</v>
      </c>
      <c r="I102" s="248">
        <v>995.82</v>
      </c>
      <c r="J102" s="234">
        <v>0.18</v>
      </c>
    </row>
    <row r="103" spans="1:10" x14ac:dyDescent="0.2">
      <c r="A103" s="184"/>
      <c r="B103" s="8"/>
      <c r="C103" s="185"/>
      <c r="D103" s="185"/>
      <c r="E103" s="186"/>
      <c r="F103" s="122"/>
      <c r="G103" s="186"/>
      <c r="H103" s="186"/>
      <c r="I103" s="186"/>
    </row>
    <row r="104" spans="1:10" x14ac:dyDescent="0.2">
      <c r="A104" s="187" t="s">
        <v>131</v>
      </c>
      <c r="E104" s="188"/>
      <c r="F104" s="122"/>
      <c r="G104" s="188"/>
      <c r="H104" s="188"/>
      <c r="I104" s="188"/>
    </row>
    <row r="105" spans="1:10" s="269" customFormat="1" x14ac:dyDescent="0.2">
      <c r="A105" s="283" t="s">
        <v>179</v>
      </c>
      <c r="B105" s="272"/>
      <c r="E105" s="271"/>
      <c r="G105" s="271"/>
      <c r="H105" s="271"/>
      <c r="I105" s="271"/>
      <c r="J105" s="270"/>
    </row>
    <row r="106" spans="1:10" s="269" customFormat="1" x14ac:dyDescent="0.2">
      <c r="A106" s="254" t="s">
        <v>176</v>
      </c>
      <c r="B106" s="272"/>
      <c r="C106" s="272"/>
      <c r="D106" s="272"/>
      <c r="E106" s="250"/>
      <c r="F106" s="272"/>
      <c r="G106" s="250"/>
      <c r="H106" s="271"/>
      <c r="I106" s="271"/>
      <c r="J106" s="270"/>
    </row>
    <row r="107" spans="1:10" x14ac:dyDescent="0.2">
      <c r="A107" s="207" t="s">
        <v>132</v>
      </c>
      <c r="B107" s="206"/>
      <c r="C107" s="206"/>
      <c r="E107" s="188"/>
      <c r="F107" s="122"/>
      <c r="G107" s="188"/>
      <c r="H107" s="188"/>
      <c r="I107" s="188"/>
    </row>
    <row r="108" spans="1:10" x14ac:dyDescent="0.2">
      <c r="A108" s="98" t="s">
        <v>173</v>
      </c>
      <c r="B108" s="206"/>
      <c r="C108" s="206"/>
      <c r="E108" s="188"/>
      <c r="F108" s="122"/>
      <c r="G108" s="188"/>
      <c r="H108" s="188"/>
      <c r="I108" s="188"/>
    </row>
    <row r="109" spans="1:10" s="269" customFormat="1" x14ac:dyDescent="0.2">
      <c r="A109" s="263" t="s">
        <v>133</v>
      </c>
      <c r="B109" s="264"/>
      <c r="C109" s="265"/>
      <c r="D109" s="266"/>
      <c r="E109" s="267"/>
      <c r="F109" s="267"/>
      <c r="G109" s="267"/>
      <c r="H109" s="268"/>
      <c r="I109" s="271"/>
      <c r="J109" s="270"/>
    </row>
    <row r="110" spans="1:10" s="8" customFormat="1" x14ac:dyDescent="0.2">
      <c r="A110" s="98" t="s">
        <v>134</v>
      </c>
      <c r="B110" s="99"/>
      <c r="C110" s="100"/>
      <c r="D110" s="101"/>
      <c r="E110" s="102"/>
      <c r="F110" s="93"/>
      <c r="G110" s="93"/>
      <c r="H110" s="94"/>
      <c r="I110" s="93"/>
      <c r="J110" s="95"/>
    </row>
    <row r="111" spans="1:10" s="30" customFormat="1" x14ac:dyDescent="0.2">
      <c r="A111" s="89" t="s">
        <v>135</v>
      </c>
      <c r="B111" s="90"/>
      <c r="C111" s="91"/>
      <c r="D111" s="92"/>
      <c r="E111" s="93"/>
      <c r="G111" s="193"/>
      <c r="H111" s="193"/>
      <c r="I111" s="193"/>
      <c r="J111" s="192"/>
    </row>
    <row r="112" spans="1:10" s="30" customFormat="1" x14ac:dyDescent="0.2">
      <c r="A112" s="255" t="s">
        <v>172</v>
      </c>
      <c r="B112" s="255"/>
      <c r="C112" s="255"/>
      <c r="D112" s="255"/>
      <c r="E112" s="252"/>
      <c r="F112" s="273"/>
      <c r="G112" s="252"/>
      <c r="H112" s="252"/>
      <c r="I112" s="252"/>
      <c r="J112" s="192"/>
    </row>
    <row r="113" spans="1:10" s="30" customFormat="1" x14ac:dyDescent="0.2">
      <c r="A113" s="190" t="s">
        <v>164</v>
      </c>
      <c r="B113" s="255"/>
      <c r="C113" s="255"/>
      <c r="D113" s="255"/>
      <c r="E113" s="252"/>
      <c r="F113" s="273"/>
      <c r="G113" s="252"/>
      <c r="H113" s="252"/>
      <c r="I113" s="252"/>
      <c r="J113" s="192"/>
    </row>
    <row r="114" spans="1:10" x14ac:dyDescent="0.2">
      <c r="A114" s="110" t="s">
        <v>137</v>
      </c>
      <c r="B114" s="194"/>
      <c r="C114" s="30"/>
      <c r="D114" s="30"/>
      <c r="E114" s="193"/>
      <c r="F114" s="122"/>
      <c r="G114" s="193"/>
      <c r="H114" s="193"/>
      <c r="I114" s="193"/>
    </row>
    <row r="115" spans="1:10" x14ac:dyDescent="0.2">
      <c r="A115" s="110" t="s">
        <v>138</v>
      </c>
      <c r="B115" s="195"/>
      <c r="C115" s="30"/>
      <c r="D115" s="30"/>
      <c r="E115" s="193"/>
      <c r="F115" s="122"/>
      <c r="G115" s="193"/>
      <c r="H115" s="193"/>
      <c r="I115" s="193"/>
    </row>
    <row r="116" spans="1:10" x14ac:dyDescent="0.2">
      <c r="A116" s="196" t="s">
        <v>139</v>
      </c>
      <c r="B116" s="194"/>
      <c r="C116" s="197"/>
      <c r="D116" s="198"/>
      <c r="E116" s="199"/>
      <c r="F116" s="122"/>
      <c r="G116" s="199"/>
      <c r="H116" s="199"/>
      <c r="I116" s="199"/>
    </row>
    <row r="117" spans="1:10" x14ac:dyDescent="0.2">
      <c r="A117" s="110" t="s">
        <v>140</v>
      </c>
      <c r="B117" s="195"/>
      <c r="C117" s="112"/>
      <c r="D117" s="112"/>
      <c r="E117" s="113"/>
      <c r="F117" s="122"/>
      <c r="G117" s="113"/>
      <c r="H117" s="113"/>
      <c r="I117" s="113"/>
    </row>
    <row r="118" spans="1:10" x14ac:dyDescent="0.2">
      <c r="A118" s="110" t="s">
        <v>141</v>
      </c>
      <c r="B118" s="195"/>
      <c r="C118" s="112"/>
      <c r="D118" s="112"/>
      <c r="E118" s="113"/>
      <c r="F118" s="122"/>
      <c r="G118" s="113"/>
      <c r="H118" s="113"/>
      <c r="I118" s="113"/>
    </row>
    <row r="119" spans="1:10" x14ac:dyDescent="0.2">
      <c r="A119" s="187" t="s">
        <v>142</v>
      </c>
      <c r="B119" s="200"/>
      <c r="C119" s="201"/>
      <c r="D119" s="202"/>
      <c r="E119" s="199"/>
      <c r="F119" s="122"/>
      <c r="G119" s="199"/>
      <c r="H119" s="199"/>
      <c r="I119" s="199"/>
    </row>
    <row r="120" spans="1:10" x14ac:dyDescent="0.2">
      <c r="A120" s="187" t="s">
        <v>143</v>
      </c>
      <c r="B120" s="200"/>
      <c r="C120" s="201"/>
      <c r="D120" s="202"/>
      <c r="E120" s="199"/>
      <c r="F120" s="122"/>
      <c r="G120" s="199"/>
      <c r="H120" s="199"/>
      <c r="I120" s="199"/>
    </row>
    <row r="121" spans="1:10" x14ac:dyDescent="0.2">
      <c r="A121" s="190" t="s">
        <v>144</v>
      </c>
      <c r="B121" s="190"/>
      <c r="C121" s="190"/>
      <c r="D121" s="190"/>
      <c r="E121" s="191"/>
      <c r="F121" s="122"/>
      <c r="G121" s="191"/>
      <c r="H121" s="191"/>
      <c r="I121" s="191"/>
    </row>
    <row r="122" spans="1:10" x14ac:dyDescent="0.2">
      <c r="A122" s="187" t="s">
        <v>145</v>
      </c>
      <c r="E122" s="188"/>
      <c r="F122" s="122"/>
      <c r="G122" s="188"/>
      <c r="H122" s="188"/>
      <c r="I122" s="188"/>
    </row>
    <row r="123" spans="1:10" s="30" customFormat="1" x14ac:dyDescent="0.2">
      <c r="A123" s="187" t="s">
        <v>165</v>
      </c>
      <c r="E123" s="193"/>
      <c r="G123" s="193"/>
      <c r="H123" s="193"/>
      <c r="I123" s="193"/>
      <c r="J123" s="192"/>
    </row>
    <row r="124" spans="1:10" x14ac:dyDescent="0.2">
      <c r="A124" s="187" t="s">
        <v>166</v>
      </c>
      <c r="B124" s="30"/>
      <c r="C124" s="30"/>
      <c r="D124" s="30"/>
      <c r="E124" s="193"/>
      <c r="F124" s="122"/>
      <c r="G124" s="193"/>
      <c r="H124" s="193"/>
      <c r="I124" s="193"/>
    </row>
    <row r="125" spans="1:10" x14ac:dyDescent="0.2">
      <c r="A125" s="187" t="s">
        <v>148</v>
      </c>
      <c r="B125" s="200"/>
      <c r="C125" s="201"/>
      <c r="D125" s="202"/>
      <c r="E125" s="199"/>
      <c r="F125" s="122"/>
      <c r="G125" s="199"/>
      <c r="H125" s="199"/>
      <c r="I125" s="199"/>
    </row>
    <row r="126" spans="1:10" x14ac:dyDescent="0.2">
      <c r="A126" s="187" t="s">
        <v>149</v>
      </c>
      <c r="B126" s="200"/>
      <c r="C126" s="201"/>
      <c r="D126" s="202"/>
      <c r="E126" s="199"/>
      <c r="F126" s="122"/>
      <c r="G126" s="199"/>
      <c r="H126" s="199"/>
      <c r="I126" s="199"/>
    </row>
    <row r="127" spans="1:10" x14ac:dyDescent="0.2">
      <c r="A127" s="187" t="s">
        <v>150</v>
      </c>
      <c r="B127" s="187"/>
      <c r="C127" s="203"/>
      <c r="D127" s="204"/>
      <c r="E127" s="199"/>
      <c r="F127" s="122"/>
      <c r="G127" s="199"/>
      <c r="H127" s="199"/>
      <c r="I127" s="199"/>
    </row>
    <row r="128" spans="1:10" x14ac:dyDescent="0.2">
      <c r="A128" s="196" t="s">
        <v>151</v>
      </c>
      <c r="E128" s="188"/>
      <c r="F128" s="122"/>
      <c r="G128" s="188"/>
      <c r="H128" s="188"/>
      <c r="I128" s="188"/>
    </row>
    <row r="129" spans="1:9" x14ac:dyDescent="0.2">
      <c r="A129" s="205" t="s">
        <v>167</v>
      </c>
      <c r="E129" s="188"/>
      <c r="F129" s="122"/>
      <c r="G129" s="188"/>
      <c r="H129" s="188"/>
      <c r="I129" s="188"/>
    </row>
    <row r="130" spans="1:9" x14ac:dyDescent="0.2">
      <c r="A130" s="205" t="s">
        <v>168</v>
      </c>
      <c r="E130" s="188"/>
      <c r="F130" s="122"/>
      <c r="G130" s="188"/>
      <c r="H130" s="188"/>
      <c r="I130" s="188"/>
    </row>
    <row r="131" spans="1:9" x14ac:dyDescent="0.2">
      <c r="A131" s="190" t="s">
        <v>169</v>
      </c>
      <c r="E131" s="188"/>
      <c r="F131" s="122"/>
      <c r="G131" s="188"/>
      <c r="H131" s="188"/>
      <c r="I131" s="188"/>
    </row>
    <row r="132" spans="1:9" x14ac:dyDescent="0.2">
      <c r="A132" s="190" t="s">
        <v>170</v>
      </c>
      <c r="E132" s="188"/>
      <c r="F132" s="122"/>
      <c r="G132" s="188"/>
      <c r="H132" s="188"/>
      <c r="I132" s="188"/>
    </row>
    <row r="133" spans="1:9" x14ac:dyDescent="0.2">
      <c r="A133" s="187" t="s">
        <v>155</v>
      </c>
      <c r="E133" s="188"/>
      <c r="F133" s="122"/>
      <c r="G133" s="188"/>
      <c r="H133" s="188"/>
      <c r="I133" s="188"/>
    </row>
    <row r="134" spans="1:9" x14ac:dyDescent="0.2">
      <c r="A134" s="205" t="s">
        <v>156</v>
      </c>
      <c r="E134" s="188"/>
      <c r="F134" s="122"/>
      <c r="G134" s="188"/>
      <c r="H134" s="188"/>
      <c r="I134" s="188"/>
    </row>
    <row r="135" spans="1:9" x14ac:dyDescent="0.2">
      <c r="A135" s="205" t="s">
        <v>157</v>
      </c>
      <c r="E135" s="188"/>
      <c r="F135" s="122"/>
      <c r="G135" s="188"/>
      <c r="H135" s="188"/>
      <c r="I135" s="188"/>
    </row>
    <row r="136" spans="1:9" x14ac:dyDescent="0.2">
      <c r="A136" s="205" t="s">
        <v>158</v>
      </c>
      <c r="E136" s="188"/>
      <c r="F136" s="122"/>
      <c r="G136" s="188"/>
      <c r="H136" s="188"/>
      <c r="I136" s="188"/>
    </row>
    <row r="137" spans="1:9" x14ac:dyDescent="0.2">
      <c r="A137" s="205" t="s">
        <v>159</v>
      </c>
      <c r="E137" s="188"/>
      <c r="F137" s="122"/>
      <c r="G137" s="188"/>
      <c r="H137" s="188"/>
      <c r="I137" s="188"/>
    </row>
    <row r="138" spans="1:9" x14ac:dyDescent="0.2">
      <c r="F138" s="122"/>
    </row>
    <row r="139" spans="1:9" x14ac:dyDescent="0.2">
      <c r="F139" s="122"/>
    </row>
    <row r="140" spans="1:9" x14ac:dyDescent="0.2">
      <c r="F140" s="122"/>
    </row>
    <row r="141" spans="1:9" x14ac:dyDescent="0.2">
      <c r="F141" s="122"/>
    </row>
    <row r="142" spans="1:9" x14ac:dyDescent="0.2">
      <c r="F142" s="122"/>
    </row>
    <row r="143" spans="1:9" x14ac:dyDescent="0.2">
      <c r="F143" s="122"/>
    </row>
    <row r="144" spans="1:9" x14ac:dyDescent="0.2">
      <c r="F144" s="122"/>
    </row>
    <row r="145" spans="6:6" x14ac:dyDescent="0.2">
      <c r="F145" s="122"/>
    </row>
    <row r="146" spans="6:6" x14ac:dyDescent="0.2">
      <c r="F146" s="122"/>
    </row>
    <row r="147" spans="6:6" x14ac:dyDescent="0.2">
      <c r="F147" s="122"/>
    </row>
    <row r="148" spans="6:6" x14ac:dyDescent="0.2">
      <c r="F148" s="122"/>
    </row>
    <row r="149" spans="6:6" x14ac:dyDescent="0.2">
      <c r="F149" s="122"/>
    </row>
    <row r="150" spans="6:6" x14ac:dyDescent="0.2">
      <c r="F150" s="122"/>
    </row>
    <row r="151" spans="6:6" x14ac:dyDescent="0.2">
      <c r="F151" s="122"/>
    </row>
    <row r="152" spans="6:6" x14ac:dyDescent="0.2">
      <c r="F152" s="122"/>
    </row>
    <row r="153" spans="6:6" x14ac:dyDescent="0.2">
      <c r="F153" s="122"/>
    </row>
    <row r="154" spans="6:6" x14ac:dyDescent="0.2">
      <c r="F154" s="122"/>
    </row>
    <row r="155" spans="6:6" x14ac:dyDescent="0.2">
      <c r="F155" s="122"/>
    </row>
    <row r="156" spans="6:6" x14ac:dyDescent="0.2">
      <c r="F156" s="122"/>
    </row>
    <row r="157" spans="6:6" x14ac:dyDescent="0.2">
      <c r="F157" s="122"/>
    </row>
    <row r="158" spans="6:6" x14ac:dyDescent="0.2">
      <c r="F158" s="122"/>
    </row>
    <row r="159" spans="6:6" x14ac:dyDescent="0.2">
      <c r="F159" s="122"/>
    </row>
    <row r="160" spans="6:6" x14ac:dyDescent="0.2">
      <c r="F160" s="122"/>
    </row>
    <row r="161" spans="6:6" x14ac:dyDescent="0.2">
      <c r="F161" s="122"/>
    </row>
    <row r="162" spans="6:6" x14ac:dyDescent="0.2">
      <c r="F162" s="122"/>
    </row>
    <row r="163" spans="6:6" x14ac:dyDescent="0.2">
      <c r="F163" s="122"/>
    </row>
    <row r="164" spans="6:6" x14ac:dyDescent="0.2">
      <c r="F164" s="122"/>
    </row>
    <row r="165" spans="6:6" x14ac:dyDescent="0.2">
      <c r="F165" s="122"/>
    </row>
    <row r="166" spans="6:6" x14ac:dyDescent="0.2">
      <c r="F166" s="122"/>
    </row>
    <row r="167" spans="6:6" x14ac:dyDescent="0.2">
      <c r="F167" s="122"/>
    </row>
    <row r="168" spans="6:6" x14ac:dyDescent="0.2">
      <c r="F168" s="122"/>
    </row>
    <row r="169" spans="6:6" x14ac:dyDescent="0.2">
      <c r="F169" s="122"/>
    </row>
    <row r="170" spans="6:6" x14ac:dyDescent="0.2">
      <c r="F170" s="122"/>
    </row>
    <row r="171" spans="6:6" x14ac:dyDescent="0.2">
      <c r="F171" s="122"/>
    </row>
    <row r="172" spans="6:6" x14ac:dyDescent="0.2">
      <c r="F172" s="122"/>
    </row>
    <row r="173" spans="6:6" x14ac:dyDescent="0.2">
      <c r="F173" s="122"/>
    </row>
    <row r="174" spans="6:6" x14ac:dyDescent="0.2">
      <c r="F174" s="122"/>
    </row>
    <row r="175" spans="6:6" x14ac:dyDescent="0.2">
      <c r="F175" s="122"/>
    </row>
    <row r="176" spans="6:6" x14ac:dyDescent="0.2">
      <c r="F176" s="122"/>
    </row>
    <row r="177" spans="6:6" x14ac:dyDescent="0.2">
      <c r="F177" s="122"/>
    </row>
    <row r="178" spans="6:6" x14ac:dyDescent="0.2">
      <c r="F178" s="122"/>
    </row>
    <row r="179" spans="6:6" x14ac:dyDescent="0.2">
      <c r="F179" s="122"/>
    </row>
    <row r="180" spans="6:6" x14ac:dyDescent="0.2">
      <c r="F180" s="122"/>
    </row>
    <row r="181" spans="6:6" x14ac:dyDescent="0.2">
      <c r="F181" s="122"/>
    </row>
    <row r="182" spans="6:6" x14ac:dyDescent="0.2">
      <c r="F182" s="122"/>
    </row>
    <row r="183" spans="6:6" x14ac:dyDescent="0.2">
      <c r="F183" s="122"/>
    </row>
    <row r="184" spans="6:6" x14ac:dyDescent="0.2">
      <c r="F184" s="122"/>
    </row>
    <row r="185" spans="6:6" x14ac:dyDescent="0.2">
      <c r="F185" s="122"/>
    </row>
    <row r="186" spans="6:6" x14ac:dyDescent="0.2">
      <c r="F186" s="122"/>
    </row>
    <row r="187" spans="6:6" x14ac:dyDescent="0.2">
      <c r="F187" s="122"/>
    </row>
    <row r="188" spans="6:6" x14ac:dyDescent="0.2">
      <c r="F188" s="122"/>
    </row>
    <row r="189" spans="6:6" x14ac:dyDescent="0.2">
      <c r="F189" s="122"/>
    </row>
    <row r="190" spans="6:6" x14ac:dyDescent="0.2">
      <c r="F190" s="122"/>
    </row>
    <row r="191" spans="6:6" x14ac:dyDescent="0.2">
      <c r="F191" s="122"/>
    </row>
    <row r="192" spans="6:6" x14ac:dyDescent="0.2">
      <c r="F192" s="122"/>
    </row>
    <row r="193" spans="6:6" x14ac:dyDescent="0.2">
      <c r="F193" s="122"/>
    </row>
    <row r="194" spans="6:6" x14ac:dyDescent="0.2">
      <c r="F194" s="122"/>
    </row>
    <row r="195" spans="6:6" x14ac:dyDescent="0.2">
      <c r="F195" s="122"/>
    </row>
    <row r="196" spans="6:6" x14ac:dyDescent="0.2">
      <c r="F196" s="122"/>
    </row>
    <row r="197" spans="6:6" x14ac:dyDescent="0.2">
      <c r="F197" s="122"/>
    </row>
    <row r="198" spans="6:6" x14ac:dyDescent="0.2">
      <c r="F198" s="122"/>
    </row>
    <row r="199" spans="6:6" x14ac:dyDescent="0.2">
      <c r="F199" s="122"/>
    </row>
    <row r="200" spans="6:6" x14ac:dyDescent="0.2">
      <c r="F200" s="122"/>
    </row>
    <row r="201" spans="6:6" x14ac:dyDescent="0.2">
      <c r="F201" s="122"/>
    </row>
    <row r="202" spans="6:6" x14ac:dyDescent="0.2">
      <c r="F202" s="122"/>
    </row>
    <row r="203" spans="6:6" x14ac:dyDescent="0.2">
      <c r="F203" s="122"/>
    </row>
    <row r="204" spans="6:6" x14ac:dyDescent="0.2">
      <c r="F204" s="122"/>
    </row>
    <row r="205" spans="6:6" x14ac:dyDescent="0.2">
      <c r="F205" s="122"/>
    </row>
    <row r="206" spans="6:6" x14ac:dyDescent="0.2">
      <c r="F206" s="122"/>
    </row>
    <row r="207" spans="6:6" x14ac:dyDescent="0.2">
      <c r="F207" s="122"/>
    </row>
    <row r="208" spans="6:6" x14ac:dyDescent="0.2">
      <c r="F208" s="122"/>
    </row>
    <row r="209" spans="6:6" x14ac:dyDescent="0.2">
      <c r="F209" s="122"/>
    </row>
    <row r="210" spans="6:6" x14ac:dyDescent="0.2">
      <c r="F210" s="122"/>
    </row>
    <row r="211" spans="6:6" x14ac:dyDescent="0.2">
      <c r="F211" s="122"/>
    </row>
    <row r="212" spans="6:6" x14ac:dyDescent="0.2">
      <c r="F212" s="122"/>
    </row>
    <row r="213" spans="6:6" x14ac:dyDescent="0.2">
      <c r="F213" s="122"/>
    </row>
    <row r="214" spans="6:6" x14ac:dyDescent="0.2">
      <c r="F214" s="122"/>
    </row>
    <row r="215" spans="6:6" x14ac:dyDescent="0.2">
      <c r="F215" s="122"/>
    </row>
    <row r="216" spans="6:6" x14ac:dyDescent="0.2">
      <c r="F216" s="122"/>
    </row>
    <row r="217" spans="6:6" x14ac:dyDescent="0.2">
      <c r="F217" s="122"/>
    </row>
    <row r="218" spans="6:6" x14ac:dyDescent="0.2">
      <c r="F218" s="122"/>
    </row>
    <row r="219" spans="6:6" x14ac:dyDescent="0.2">
      <c r="F219" s="122"/>
    </row>
    <row r="220" spans="6:6" x14ac:dyDescent="0.2">
      <c r="F220" s="122"/>
    </row>
    <row r="221" spans="6:6" x14ac:dyDescent="0.2">
      <c r="F221" s="122"/>
    </row>
    <row r="222" spans="6:6" x14ac:dyDescent="0.2">
      <c r="F222" s="122"/>
    </row>
    <row r="223" spans="6:6" x14ac:dyDescent="0.2">
      <c r="F223" s="122"/>
    </row>
    <row r="224" spans="6:6" x14ac:dyDescent="0.2">
      <c r="F224" s="122"/>
    </row>
    <row r="225" spans="6:6" x14ac:dyDescent="0.2">
      <c r="F225" s="122"/>
    </row>
    <row r="226" spans="6:6" x14ac:dyDescent="0.2">
      <c r="F226" s="122"/>
    </row>
    <row r="227" spans="6:6" x14ac:dyDescent="0.2">
      <c r="F227" s="122"/>
    </row>
    <row r="228" spans="6:6" x14ac:dyDescent="0.2">
      <c r="F228" s="122"/>
    </row>
    <row r="229" spans="6:6" x14ac:dyDescent="0.2">
      <c r="F229" s="122"/>
    </row>
    <row r="230" spans="6:6" x14ac:dyDescent="0.2">
      <c r="F230" s="122"/>
    </row>
    <row r="231" spans="6:6" x14ac:dyDescent="0.2">
      <c r="F231" s="122"/>
    </row>
    <row r="232" spans="6:6" x14ac:dyDescent="0.2">
      <c r="F232" s="122"/>
    </row>
    <row r="233" spans="6:6" x14ac:dyDescent="0.2">
      <c r="F233" s="122"/>
    </row>
    <row r="234" spans="6:6" x14ac:dyDescent="0.2">
      <c r="F234" s="122"/>
    </row>
    <row r="235" spans="6:6" x14ac:dyDescent="0.2">
      <c r="F235" s="122"/>
    </row>
    <row r="236" spans="6:6" x14ac:dyDescent="0.2">
      <c r="F236" s="122"/>
    </row>
    <row r="237" spans="6:6" x14ac:dyDescent="0.2">
      <c r="F237" s="122"/>
    </row>
    <row r="238" spans="6:6" x14ac:dyDescent="0.2">
      <c r="F238" s="122"/>
    </row>
    <row r="239" spans="6:6" x14ac:dyDescent="0.2">
      <c r="F239" s="122"/>
    </row>
    <row r="240" spans="6:6" x14ac:dyDescent="0.2">
      <c r="F240" s="122"/>
    </row>
    <row r="241" spans="6:6" x14ac:dyDescent="0.2">
      <c r="F241" s="122"/>
    </row>
    <row r="242" spans="6:6" x14ac:dyDescent="0.2">
      <c r="F242" s="122"/>
    </row>
    <row r="243" spans="6:6" x14ac:dyDescent="0.2">
      <c r="F243" s="122"/>
    </row>
    <row r="244" spans="6:6" x14ac:dyDescent="0.2">
      <c r="F244" s="122"/>
    </row>
    <row r="245" spans="6:6" x14ac:dyDescent="0.2">
      <c r="F245" s="122"/>
    </row>
    <row r="246" spans="6:6" x14ac:dyDescent="0.2">
      <c r="F246" s="122"/>
    </row>
    <row r="247" spans="6:6" x14ac:dyDescent="0.2">
      <c r="F247" s="122"/>
    </row>
    <row r="248" spans="6:6" x14ac:dyDescent="0.2">
      <c r="F248" s="122"/>
    </row>
    <row r="249" spans="6:6" x14ac:dyDescent="0.2">
      <c r="F249" s="122"/>
    </row>
    <row r="250" spans="6:6" x14ac:dyDescent="0.2">
      <c r="F250" s="122"/>
    </row>
    <row r="251" spans="6:6" x14ac:dyDescent="0.2">
      <c r="F251" s="122"/>
    </row>
    <row r="252" spans="6:6" x14ac:dyDescent="0.2">
      <c r="F252" s="122"/>
    </row>
    <row r="253" spans="6:6" x14ac:dyDescent="0.2">
      <c r="F253" s="122"/>
    </row>
    <row r="254" spans="6:6" x14ac:dyDescent="0.2">
      <c r="F254" s="122"/>
    </row>
    <row r="255" spans="6:6" x14ac:dyDescent="0.2">
      <c r="F255" s="122"/>
    </row>
    <row r="256" spans="6:6" x14ac:dyDescent="0.2">
      <c r="F256" s="122"/>
    </row>
    <row r="257" spans="6:6" x14ac:dyDescent="0.2">
      <c r="F257" s="122"/>
    </row>
    <row r="258" spans="6:6" x14ac:dyDescent="0.2">
      <c r="F258" s="122"/>
    </row>
    <row r="259" spans="6:6" x14ac:dyDescent="0.2">
      <c r="F259" s="122"/>
    </row>
    <row r="260" spans="6:6" x14ac:dyDescent="0.2">
      <c r="F260" s="122"/>
    </row>
    <row r="261" spans="6:6" x14ac:dyDescent="0.2">
      <c r="F261" s="122"/>
    </row>
    <row r="262" spans="6:6" x14ac:dyDescent="0.2">
      <c r="F262" s="122"/>
    </row>
    <row r="263" spans="6:6" x14ac:dyDescent="0.2">
      <c r="F263" s="122"/>
    </row>
    <row r="264" spans="6:6" x14ac:dyDescent="0.2">
      <c r="F264" s="122"/>
    </row>
    <row r="265" spans="6:6" x14ac:dyDescent="0.2">
      <c r="F265" s="122"/>
    </row>
    <row r="266" spans="6:6" x14ac:dyDescent="0.2">
      <c r="F266" s="122"/>
    </row>
    <row r="267" spans="6:6" x14ac:dyDescent="0.2">
      <c r="F267" s="122"/>
    </row>
    <row r="268" spans="6:6" x14ac:dyDescent="0.2">
      <c r="F268" s="122"/>
    </row>
    <row r="269" spans="6:6" x14ac:dyDescent="0.2">
      <c r="F269" s="122"/>
    </row>
    <row r="270" spans="6:6" x14ac:dyDescent="0.2">
      <c r="F270" s="122"/>
    </row>
    <row r="271" spans="6:6" x14ac:dyDescent="0.2">
      <c r="F271" s="122"/>
    </row>
    <row r="272" spans="6:6" x14ac:dyDescent="0.2">
      <c r="F272" s="122"/>
    </row>
    <row r="273" spans="6:6" x14ac:dyDescent="0.2">
      <c r="F273" s="122"/>
    </row>
    <row r="274" spans="6:6" x14ac:dyDescent="0.2">
      <c r="F274" s="122"/>
    </row>
    <row r="275" spans="6:6" x14ac:dyDescent="0.2">
      <c r="F275" s="122"/>
    </row>
    <row r="276" spans="6:6" x14ac:dyDescent="0.2">
      <c r="F276" s="122"/>
    </row>
    <row r="277" spans="6:6" x14ac:dyDescent="0.2">
      <c r="F277" s="122"/>
    </row>
    <row r="278" spans="6:6" x14ac:dyDescent="0.2">
      <c r="F278" s="122"/>
    </row>
    <row r="279" spans="6:6" x14ac:dyDescent="0.2">
      <c r="F279" s="122"/>
    </row>
    <row r="280" spans="6:6" x14ac:dyDescent="0.2">
      <c r="F280" s="122"/>
    </row>
    <row r="281" spans="6:6" x14ac:dyDescent="0.2">
      <c r="F281" s="122"/>
    </row>
    <row r="282" spans="6:6" x14ac:dyDescent="0.2">
      <c r="F282" s="122"/>
    </row>
    <row r="283" spans="6:6" x14ac:dyDescent="0.2">
      <c r="F283" s="122"/>
    </row>
    <row r="284" spans="6:6" x14ac:dyDescent="0.2">
      <c r="F284" s="122"/>
    </row>
    <row r="285" spans="6:6" x14ac:dyDescent="0.2">
      <c r="F285" s="122"/>
    </row>
    <row r="286" spans="6:6" x14ac:dyDescent="0.2">
      <c r="F286" s="122"/>
    </row>
    <row r="287" spans="6:6" x14ac:dyDescent="0.2">
      <c r="F287" s="122"/>
    </row>
    <row r="288" spans="6:6" x14ac:dyDescent="0.2">
      <c r="F288" s="122"/>
    </row>
    <row r="289" spans="6:6" x14ac:dyDescent="0.2">
      <c r="F289" s="122"/>
    </row>
    <row r="290" spans="6:6" x14ac:dyDescent="0.2">
      <c r="F290" s="122"/>
    </row>
    <row r="291" spans="6:6" x14ac:dyDescent="0.2">
      <c r="F291" s="122"/>
    </row>
    <row r="292" spans="6:6" x14ac:dyDescent="0.2">
      <c r="F292" s="122"/>
    </row>
    <row r="293" spans="6:6" x14ac:dyDescent="0.2">
      <c r="F293" s="122"/>
    </row>
    <row r="294" spans="6:6" x14ac:dyDescent="0.2">
      <c r="F294" s="122"/>
    </row>
    <row r="295" spans="6:6" x14ac:dyDescent="0.2">
      <c r="F295" s="122"/>
    </row>
    <row r="296" spans="6:6" x14ac:dyDescent="0.2">
      <c r="F296" s="122"/>
    </row>
    <row r="297" spans="6:6" x14ac:dyDescent="0.2">
      <c r="F297" s="122"/>
    </row>
    <row r="298" spans="6:6" x14ac:dyDescent="0.2">
      <c r="F298" s="122"/>
    </row>
    <row r="299" spans="6:6" x14ac:dyDescent="0.2">
      <c r="F299" s="122"/>
    </row>
    <row r="300" spans="6:6" x14ac:dyDescent="0.2">
      <c r="F300" s="122"/>
    </row>
    <row r="301" spans="6:6" x14ac:dyDescent="0.2">
      <c r="F301" s="122"/>
    </row>
    <row r="302" spans="6:6" x14ac:dyDescent="0.2">
      <c r="F302" s="122"/>
    </row>
    <row r="303" spans="6:6" x14ac:dyDescent="0.2">
      <c r="F303" s="122"/>
    </row>
    <row r="304" spans="6:6" x14ac:dyDescent="0.2">
      <c r="F304" s="122"/>
    </row>
    <row r="305" spans="6:6" x14ac:dyDescent="0.2">
      <c r="F305" s="122"/>
    </row>
    <row r="306" spans="6:6" x14ac:dyDescent="0.2">
      <c r="F306" s="122"/>
    </row>
    <row r="307" spans="6:6" x14ac:dyDescent="0.2">
      <c r="F307" s="122"/>
    </row>
    <row r="308" spans="6:6" x14ac:dyDescent="0.2">
      <c r="F308" s="206"/>
    </row>
    <row r="309" spans="6:6" x14ac:dyDescent="0.2">
      <c r="F309" s="206"/>
    </row>
    <row r="310" spans="6:6" x14ac:dyDescent="0.2">
      <c r="F310" s="206"/>
    </row>
    <row r="311" spans="6:6" x14ac:dyDescent="0.2">
      <c r="F311" s="206"/>
    </row>
    <row r="312" spans="6:6" x14ac:dyDescent="0.2">
      <c r="F312" s="206"/>
    </row>
    <row r="313" spans="6:6" x14ac:dyDescent="0.2">
      <c r="F313" s="206"/>
    </row>
    <row r="314" spans="6:6" x14ac:dyDescent="0.2">
      <c r="F314" s="206"/>
    </row>
    <row r="315" spans="6:6" x14ac:dyDescent="0.2">
      <c r="F315" s="206"/>
    </row>
    <row r="316" spans="6:6" x14ac:dyDescent="0.2">
      <c r="F316" s="206"/>
    </row>
    <row r="317" spans="6:6" x14ac:dyDescent="0.2">
      <c r="F317" s="206"/>
    </row>
    <row r="318" spans="6:6" x14ac:dyDescent="0.2">
      <c r="F318" s="206"/>
    </row>
    <row r="319" spans="6:6" x14ac:dyDescent="0.2">
      <c r="F319" s="206"/>
    </row>
    <row r="320" spans="6:6" x14ac:dyDescent="0.2">
      <c r="F320" s="206"/>
    </row>
    <row r="321" spans="6:6" x14ac:dyDescent="0.2">
      <c r="F321" s="206"/>
    </row>
    <row r="322" spans="6:6" x14ac:dyDescent="0.2">
      <c r="F322" s="206"/>
    </row>
    <row r="323" spans="6:6" x14ac:dyDescent="0.2">
      <c r="F323" s="206"/>
    </row>
    <row r="324" spans="6:6" x14ac:dyDescent="0.2">
      <c r="F324" s="206"/>
    </row>
    <row r="325" spans="6:6" x14ac:dyDescent="0.2">
      <c r="F325" s="206"/>
    </row>
    <row r="326" spans="6:6" x14ac:dyDescent="0.2">
      <c r="F326" s="206"/>
    </row>
    <row r="327" spans="6:6" x14ac:dyDescent="0.2">
      <c r="F327" s="206"/>
    </row>
    <row r="328" spans="6:6" x14ac:dyDescent="0.2">
      <c r="F328" s="206"/>
    </row>
    <row r="329" spans="6:6" x14ac:dyDescent="0.2">
      <c r="F329" s="206"/>
    </row>
    <row r="330" spans="6:6" x14ac:dyDescent="0.2">
      <c r="F330" s="206"/>
    </row>
    <row r="331" spans="6:6" x14ac:dyDescent="0.2">
      <c r="F331" s="206"/>
    </row>
    <row r="332" spans="6:6" x14ac:dyDescent="0.2">
      <c r="F332" s="206"/>
    </row>
    <row r="333" spans="6:6" x14ac:dyDescent="0.2">
      <c r="F333" s="206"/>
    </row>
    <row r="334" spans="6:6" x14ac:dyDescent="0.2">
      <c r="F334" s="206"/>
    </row>
    <row r="335" spans="6:6" x14ac:dyDescent="0.2">
      <c r="F335" s="206"/>
    </row>
    <row r="336" spans="6:6" x14ac:dyDescent="0.2">
      <c r="F336" s="206"/>
    </row>
    <row r="337" spans="6:6" x14ac:dyDescent="0.2">
      <c r="F337" s="206"/>
    </row>
    <row r="338" spans="6:6" x14ac:dyDescent="0.2">
      <c r="F338" s="206"/>
    </row>
    <row r="339" spans="6:6" x14ac:dyDescent="0.2">
      <c r="F339" s="206"/>
    </row>
    <row r="340" spans="6:6" x14ac:dyDescent="0.2">
      <c r="F340" s="206"/>
    </row>
    <row r="341" spans="6:6" x14ac:dyDescent="0.2">
      <c r="F341" s="206"/>
    </row>
    <row r="342" spans="6:6" x14ac:dyDescent="0.2">
      <c r="F342" s="206"/>
    </row>
    <row r="343" spans="6:6" x14ac:dyDescent="0.2">
      <c r="F343" s="206"/>
    </row>
    <row r="344" spans="6:6" x14ac:dyDescent="0.2">
      <c r="F344" s="206"/>
    </row>
    <row r="345" spans="6:6" x14ac:dyDescent="0.2">
      <c r="F345" s="206"/>
    </row>
    <row r="346" spans="6:6" x14ac:dyDescent="0.2">
      <c r="F346" s="206"/>
    </row>
    <row r="347" spans="6:6" x14ac:dyDescent="0.2">
      <c r="F347" s="206"/>
    </row>
    <row r="348" spans="6:6" x14ac:dyDescent="0.2">
      <c r="F348" s="206"/>
    </row>
    <row r="349" spans="6:6" x14ac:dyDescent="0.2">
      <c r="F349" s="206"/>
    </row>
    <row r="350" spans="6:6" x14ac:dyDescent="0.2">
      <c r="F350" s="206"/>
    </row>
    <row r="351" spans="6:6" x14ac:dyDescent="0.2">
      <c r="F351" s="206"/>
    </row>
    <row r="352" spans="6:6" x14ac:dyDescent="0.2">
      <c r="F352" s="206"/>
    </row>
    <row r="353" spans="6:6" x14ac:dyDescent="0.2">
      <c r="F353" s="206"/>
    </row>
    <row r="354" spans="6:6" x14ac:dyDescent="0.2">
      <c r="F354" s="206"/>
    </row>
    <row r="355" spans="6:6" x14ac:dyDescent="0.2">
      <c r="F355" s="206"/>
    </row>
    <row r="356" spans="6:6" x14ac:dyDescent="0.2">
      <c r="F356" s="206"/>
    </row>
    <row r="357" spans="6:6" x14ac:dyDescent="0.2">
      <c r="F357" s="206"/>
    </row>
    <row r="358" spans="6:6" x14ac:dyDescent="0.2">
      <c r="F358" s="206"/>
    </row>
    <row r="359" spans="6:6" x14ac:dyDescent="0.2">
      <c r="F359" s="206"/>
    </row>
    <row r="360" spans="6:6" x14ac:dyDescent="0.2">
      <c r="F360" s="206"/>
    </row>
    <row r="361" spans="6:6" x14ac:dyDescent="0.2">
      <c r="F361" s="206"/>
    </row>
    <row r="362" spans="6:6" x14ac:dyDescent="0.2">
      <c r="F362" s="206"/>
    </row>
    <row r="363" spans="6:6" x14ac:dyDescent="0.2">
      <c r="F363" s="206"/>
    </row>
    <row r="364" spans="6:6" x14ac:dyDescent="0.2">
      <c r="F364" s="206"/>
    </row>
    <row r="365" spans="6:6" x14ac:dyDescent="0.2">
      <c r="F365" s="206"/>
    </row>
    <row r="366" spans="6:6" x14ac:dyDescent="0.2">
      <c r="F366" s="206"/>
    </row>
    <row r="367" spans="6:6" x14ac:dyDescent="0.2">
      <c r="F367" s="206"/>
    </row>
    <row r="368" spans="6:6" x14ac:dyDescent="0.2">
      <c r="F368" s="206"/>
    </row>
    <row r="369" spans="6:6" x14ac:dyDescent="0.2">
      <c r="F369" s="206"/>
    </row>
    <row r="370" spans="6:6" x14ac:dyDescent="0.2">
      <c r="F370" s="206"/>
    </row>
    <row r="371" spans="6:6" x14ac:dyDescent="0.2">
      <c r="F371" s="206"/>
    </row>
    <row r="372" spans="6:6" x14ac:dyDescent="0.2">
      <c r="F372" s="206"/>
    </row>
    <row r="373" spans="6:6" x14ac:dyDescent="0.2">
      <c r="F373" s="206"/>
    </row>
    <row r="374" spans="6:6" x14ac:dyDescent="0.2">
      <c r="F374" s="206"/>
    </row>
    <row r="375" spans="6:6" x14ac:dyDescent="0.2">
      <c r="F375" s="206"/>
    </row>
    <row r="376" spans="6:6" x14ac:dyDescent="0.2">
      <c r="F376" s="206"/>
    </row>
    <row r="377" spans="6:6" x14ac:dyDescent="0.2">
      <c r="F377" s="206"/>
    </row>
    <row r="378" spans="6:6" x14ac:dyDescent="0.2">
      <c r="F378" s="206"/>
    </row>
    <row r="379" spans="6:6" x14ac:dyDescent="0.2">
      <c r="F379" s="206"/>
    </row>
    <row r="380" spans="6:6" x14ac:dyDescent="0.2">
      <c r="F380" s="206"/>
    </row>
    <row r="381" spans="6:6" x14ac:dyDescent="0.2">
      <c r="F381" s="206"/>
    </row>
    <row r="382" spans="6:6" x14ac:dyDescent="0.2">
      <c r="F382" s="206"/>
    </row>
    <row r="383" spans="6:6" x14ac:dyDescent="0.2">
      <c r="F383" s="206"/>
    </row>
    <row r="384" spans="6:6" x14ac:dyDescent="0.2">
      <c r="F384" s="206"/>
    </row>
    <row r="385" spans="6:6" x14ac:dyDescent="0.2">
      <c r="F385" s="206"/>
    </row>
    <row r="386" spans="6:6" x14ac:dyDescent="0.2">
      <c r="F386" s="206"/>
    </row>
    <row r="387" spans="6:6" x14ac:dyDescent="0.2">
      <c r="F387" s="206"/>
    </row>
    <row r="388" spans="6:6" x14ac:dyDescent="0.2">
      <c r="F388" s="206"/>
    </row>
    <row r="389" spans="6:6" x14ac:dyDescent="0.2">
      <c r="F389" s="206"/>
    </row>
    <row r="390" spans="6:6" x14ac:dyDescent="0.2">
      <c r="F390" s="206"/>
    </row>
    <row r="391" spans="6:6" x14ac:dyDescent="0.2">
      <c r="F391" s="206"/>
    </row>
    <row r="392" spans="6:6" x14ac:dyDescent="0.2">
      <c r="F392" s="206"/>
    </row>
    <row r="393" spans="6:6" x14ac:dyDescent="0.2">
      <c r="F393" s="206"/>
    </row>
    <row r="394" spans="6:6" x14ac:dyDescent="0.2">
      <c r="F394" s="206"/>
    </row>
    <row r="395" spans="6:6" x14ac:dyDescent="0.2">
      <c r="F395" s="206"/>
    </row>
    <row r="396" spans="6:6" x14ac:dyDescent="0.2">
      <c r="F396" s="206"/>
    </row>
    <row r="397" spans="6:6" x14ac:dyDescent="0.2">
      <c r="F397" s="206"/>
    </row>
    <row r="398" spans="6:6" x14ac:dyDescent="0.2">
      <c r="F398" s="206"/>
    </row>
    <row r="399" spans="6:6" x14ac:dyDescent="0.2">
      <c r="F399" s="206"/>
    </row>
    <row r="400" spans="6:6" x14ac:dyDescent="0.2">
      <c r="F400" s="206"/>
    </row>
    <row r="401" spans="6:6" x14ac:dyDescent="0.2">
      <c r="F401" s="206"/>
    </row>
    <row r="402" spans="6:6" x14ac:dyDescent="0.2">
      <c r="F402" s="206"/>
    </row>
    <row r="403" spans="6:6" x14ac:dyDescent="0.2">
      <c r="F403" s="206"/>
    </row>
    <row r="404" spans="6:6" x14ac:dyDescent="0.2">
      <c r="F404" s="206"/>
    </row>
    <row r="405" spans="6:6" x14ac:dyDescent="0.2">
      <c r="F405" s="206"/>
    </row>
    <row r="406" spans="6:6" x14ac:dyDescent="0.2">
      <c r="F406" s="206"/>
    </row>
    <row r="407" spans="6:6" x14ac:dyDescent="0.2">
      <c r="F407" s="206"/>
    </row>
    <row r="408" spans="6:6" x14ac:dyDescent="0.2">
      <c r="F408" s="206"/>
    </row>
    <row r="409" spans="6:6" x14ac:dyDescent="0.2">
      <c r="F409" s="206"/>
    </row>
    <row r="410" spans="6:6" x14ac:dyDescent="0.2">
      <c r="F410" s="206"/>
    </row>
    <row r="411" spans="6:6" x14ac:dyDescent="0.2">
      <c r="F411" s="206"/>
    </row>
    <row r="412" spans="6:6" x14ac:dyDescent="0.2">
      <c r="F412" s="206"/>
    </row>
    <row r="413" spans="6:6" x14ac:dyDescent="0.2">
      <c r="F413" s="206"/>
    </row>
    <row r="414" spans="6:6" x14ac:dyDescent="0.2">
      <c r="F414" s="206"/>
    </row>
    <row r="415" spans="6:6" x14ac:dyDescent="0.2">
      <c r="F415" s="206"/>
    </row>
    <row r="416" spans="6:6" x14ac:dyDescent="0.2">
      <c r="F416" s="206"/>
    </row>
    <row r="417" spans="6:6" x14ac:dyDescent="0.2">
      <c r="F417" s="206"/>
    </row>
    <row r="418" spans="6:6" x14ac:dyDescent="0.2">
      <c r="F418" s="206"/>
    </row>
    <row r="419" spans="6:6" x14ac:dyDescent="0.2">
      <c r="F419" s="206"/>
    </row>
    <row r="420" spans="6:6" x14ac:dyDescent="0.2">
      <c r="F420" s="206"/>
    </row>
    <row r="421" spans="6:6" x14ac:dyDescent="0.2">
      <c r="F421" s="206"/>
    </row>
    <row r="422" spans="6:6" x14ac:dyDescent="0.2">
      <c r="F422" s="206"/>
    </row>
    <row r="423" spans="6:6" x14ac:dyDescent="0.2">
      <c r="F423" s="206"/>
    </row>
    <row r="424" spans="6:6" x14ac:dyDescent="0.2">
      <c r="F424" s="206"/>
    </row>
    <row r="425" spans="6:6" x14ac:dyDescent="0.2">
      <c r="F425" s="206"/>
    </row>
    <row r="426" spans="6:6" x14ac:dyDescent="0.2">
      <c r="F426" s="206"/>
    </row>
    <row r="427" spans="6:6" x14ac:dyDescent="0.2">
      <c r="F427" s="206"/>
    </row>
    <row r="428" spans="6:6" x14ac:dyDescent="0.2">
      <c r="F428" s="206"/>
    </row>
    <row r="429" spans="6:6" x14ac:dyDescent="0.2">
      <c r="F429" s="206"/>
    </row>
    <row r="430" spans="6:6" x14ac:dyDescent="0.2">
      <c r="F430" s="206"/>
    </row>
    <row r="431" spans="6:6" x14ac:dyDescent="0.2">
      <c r="F431" s="206"/>
    </row>
    <row r="432" spans="6:6" x14ac:dyDescent="0.2">
      <c r="F432" s="206"/>
    </row>
    <row r="433" spans="6:6" x14ac:dyDescent="0.2">
      <c r="F433" s="206"/>
    </row>
    <row r="434" spans="6:6" x14ac:dyDescent="0.2">
      <c r="F434" s="206"/>
    </row>
    <row r="435" spans="6:6" x14ac:dyDescent="0.2">
      <c r="F435" s="206"/>
    </row>
    <row r="436" spans="6:6" x14ac:dyDescent="0.2">
      <c r="F436" s="206"/>
    </row>
    <row r="437" spans="6:6" x14ac:dyDescent="0.2">
      <c r="F437" s="206"/>
    </row>
    <row r="438" spans="6:6" x14ac:dyDescent="0.2">
      <c r="F438" s="206"/>
    </row>
    <row r="439" spans="6:6" x14ac:dyDescent="0.2">
      <c r="F439" s="206"/>
    </row>
    <row r="440" spans="6:6" x14ac:dyDescent="0.2">
      <c r="F440" s="206"/>
    </row>
    <row r="441" spans="6:6" x14ac:dyDescent="0.2">
      <c r="F441" s="206"/>
    </row>
    <row r="442" spans="6:6" x14ac:dyDescent="0.2">
      <c r="F442" s="206"/>
    </row>
    <row r="443" spans="6:6" x14ac:dyDescent="0.2">
      <c r="F443" s="206"/>
    </row>
    <row r="444" spans="6:6" x14ac:dyDescent="0.2">
      <c r="F444" s="206"/>
    </row>
    <row r="445" spans="6:6" x14ac:dyDescent="0.2">
      <c r="F445" s="206"/>
    </row>
    <row r="446" spans="6:6" x14ac:dyDescent="0.2">
      <c r="F446" s="206"/>
    </row>
    <row r="447" spans="6:6" x14ac:dyDescent="0.2">
      <c r="F447" s="206"/>
    </row>
    <row r="448" spans="6:6" x14ac:dyDescent="0.2">
      <c r="F448" s="206"/>
    </row>
    <row r="449" spans="6:6" x14ac:dyDescent="0.2">
      <c r="F449" s="206"/>
    </row>
    <row r="450" spans="6:6" x14ac:dyDescent="0.2">
      <c r="F450" s="206"/>
    </row>
    <row r="451" spans="6:6" x14ac:dyDescent="0.2">
      <c r="F451" s="206"/>
    </row>
    <row r="452" spans="6:6" x14ac:dyDescent="0.2">
      <c r="F452" s="206"/>
    </row>
    <row r="453" spans="6:6" x14ac:dyDescent="0.2">
      <c r="F453" s="206"/>
    </row>
    <row r="454" spans="6:6" x14ac:dyDescent="0.2">
      <c r="F454" s="206"/>
    </row>
    <row r="455" spans="6:6" x14ac:dyDescent="0.2">
      <c r="F455" s="206"/>
    </row>
    <row r="456" spans="6:6" x14ac:dyDescent="0.2">
      <c r="F456" s="206"/>
    </row>
    <row r="457" spans="6:6" x14ac:dyDescent="0.2">
      <c r="F457" s="206"/>
    </row>
    <row r="458" spans="6:6" x14ac:dyDescent="0.2">
      <c r="F458" s="206"/>
    </row>
    <row r="459" spans="6:6" x14ac:dyDescent="0.2">
      <c r="F459" s="206"/>
    </row>
    <row r="460" spans="6:6" x14ac:dyDescent="0.2">
      <c r="F460" s="206"/>
    </row>
    <row r="461" spans="6:6" x14ac:dyDescent="0.2">
      <c r="F461" s="206"/>
    </row>
    <row r="462" spans="6:6" x14ac:dyDescent="0.2">
      <c r="F462" s="206"/>
    </row>
    <row r="463" spans="6:6" x14ac:dyDescent="0.2">
      <c r="F463" s="206"/>
    </row>
    <row r="464" spans="6:6" x14ac:dyDescent="0.2">
      <c r="F464" s="206"/>
    </row>
    <row r="465" spans="6:6" x14ac:dyDescent="0.2">
      <c r="F465" s="206"/>
    </row>
    <row r="466" spans="6:6" x14ac:dyDescent="0.2">
      <c r="F466" s="206"/>
    </row>
    <row r="467" spans="6:6" x14ac:dyDescent="0.2">
      <c r="F467" s="206"/>
    </row>
    <row r="468" spans="6:6" x14ac:dyDescent="0.2">
      <c r="F468" s="206"/>
    </row>
    <row r="469" spans="6:6" x14ac:dyDescent="0.2">
      <c r="F469" s="206"/>
    </row>
    <row r="470" spans="6:6" x14ac:dyDescent="0.2">
      <c r="F470" s="206"/>
    </row>
    <row r="471" spans="6:6" x14ac:dyDescent="0.2">
      <c r="F471" s="206"/>
    </row>
    <row r="472" spans="6:6" x14ac:dyDescent="0.2">
      <c r="F472" s="206"/>
    </row>
    <row r="473" spans="6:6" x14ac:dyDescent="0.2">
      <c r="F473" s="206"/>
    </row>
    <row r="474" spans="6:6" x14ac:dyDescent="0.2">
      <c r="F474" s="206"/>
    </row>
    <row r="475" spans="6:6" x14ac:dyDescent="0.2">
      <c r="F475" s="206"/>
    </row>
    <row r="476" spans="6:6" x14ac:dyDescent="0.2">
      <c r="F476" s="206"/>
    </row>
    <row r="477" spans="6:6" x14ac:dyDescent="0.2">
      <c r="F477" s="206"/>
    </row>
    <row r="478" spans="6:6" x14ac:dyDescent="0.2">
      <c r="F478" s="206"/>
    </row>
    <row r="479" spans="6:6" x14ac:dyDescent="0.2">
      <c r="F479" s="206"/>
    </row>
    <row r="480" spans="6:6" x14ac:dyDescent="0.2">
      <c r="F480" s="206"/>
    </row>
    <row r="481" spans="6:6" x14ac:dyDescent="0.2">
      <c r="F481" s="206"/>
    </row>
    <row r="482" spans="6:6" x14ac:dyDescent="0.2">
      <c r="F482" s="206"/>
    </row>
    <row r="483" spans="6:6" x14ac:dyDescent="0.2">
      <c r="F483" s="206"/>
    </row>
    <row r="484" spans="6:6" x14ac:dyDescent="0.2">
      <c r="F484" s="206"/>
    </row>
    <row r="485" spans="6:6" x14ac:dyDescent="0.2">
      <c r="F485" s="206"/>
    </row>
    <row r="486" spans="6:6" x14ac:dyDescent="0.2">
      <c r="F486" s="206"/>
    </row>
    <row r="487" spans="6:6" x14ac:dyDescent="0.2">
      <c r="F487" s="206"/>
    </row>
    <row r="488" spans="6:6" x14ac:dyDescent="0.2">
      <c r="F488" s="206"/>
    </row>
    <row r="489" spans="6:6" x14ac:dyDescent="0.2">
      <c r="F489" s="206"/>
    </row>
    <row r="490" spans="6:6" x14ac:dyDescent="0.2">
      <c r="F490" s="206"/>
    </row>
    <row r="491" spans="6:6" x14ac:dyDescent="0.2">
      <c r="F491" s="206"/>
    </row>
    <row r="492" spans="6:6" x14ac:dyDescent="0.2">
      <c r="F492" s="206"/>
    </row>
    <row r="493" spans="6:6" x14ac:dyDescent="0.2">
      <c r="F493" s="206"/>
    </row>
    <row r="494" spans="6:6" x14ac:dyDescent="0.2">
      <c r="F494" s="206"/>
    </row>
    <row r="495" spans="6:6" x14ac:dyDescent="0.2">
      <c r="F495" s="206"/>
    </row>
    <row r="496" spans="6:6" x14ac:dyDescent="0.2">
      <c r="F496" s="206"/>
    </row>
    <row r="497" spans="6:6" x14ac:dyDescent="0.2">
      <c r="F497" s="206"/>
    </row>
    <row r="498" spans="6:6" x14ac:dyDescent="0.2">
      <c r="F498" s="206"/>
    </row>
    <row r="499" spans="6:6" x14ac:dyDescent="0.2">
      <c r="F499" s="206"/>
    </row>
    <row r="500" spans="6:6" x14ac:dyDescent="0.2">
      <c r="F500" s="206"/>
    </row>
    <row r="501" spans="6:6" x14ac:dyDescent="0.2">
      <c r="F501" s="206"/>
    </row>
    <row r="502" spans="6:6" x14ac:dyDescent="0.2">
      <c r="F502" s="206"/>
    </row>
    <row r="503" spans="6:6" x14ac:dyDescent="0.2">
      <c r="F503" s="206"/>
    </row>
    <row r="504" spans="6:6" x14ac:dyDescent="0.2">
      <c r="F504" s="206"/>
    </row>
    <row r="505" spans="6:6" x14ac:dyDescent="0.2">
      <c r="F505" s="206"/>
    </row>
    <row r="506" spans="6:6" x14ac:dyDescent="0.2">
      <c r="F506" s="206"/>
    </row>
    <row r="507" spans="6:6" x14ac:dyDescent="0.2">
      <c r="F507" s="206"/>
    </row>
    <row r="508" spans="6:6" x14ac:dyDescent="0.2">
      <c r="F508" s="206"/>
    </row>
    <row r="509" spans="6:6" x14ac:dyDescent="0.2">
      <c r="F509" s="206"/>
    </row>
    <row r="510" spans="6:6" x14ac:dyDescent="0.2">
      <c r="F510" s="206"/>
    </row>
    <row r="511" spans="6:6" x14ac:dyDescent="0.2">
      <c r="F511" s="206"/>
    </row>
    <row r="512" spans="6:6" x14ac:dyDescent="0.2">
      <c r="F512" s="206"/>
    </row>
    <row r="513" spans="6:6" x14ac:dyDescent="0.2">
      <c r="F513" s="206"/>
    </row>
    <row r="514" spans="6:6" x14ac:dyDescent="0.2">
      <c r="F514" s="206"/>
    </row>
    <row r="515" spans="6:6" x14ac:dyDescent="0.2">
      <c r="F515" s="206"/>
    </row>
    <row r="516" spans="6:6" x14ac:dyDescent="0.2">
      <c r="F516" s="206"/>
    </row>
    <row r="517" spans="6:6" x14ac:dyDescent="0.2">
      <c r="F517" s="206"/>
    </row>
    <row r="518" spans="6:6" x14ac:dyDescent="0.2">
      <c r="F518" s="206"/>
    </row>
    <row r="519" spans="6:6" x14ac:dyDescent="0.2">
      <c r="F519" s="206"/>
    </row>
    <row r="520" spans="6:6" x14ac:dyDescent="0.2">
      <c r="F520" s="206"/>
    </row>
    <row r="521" spans="6:6" x14ac:dyDescent="0.2">
      <c r="F521" s="206"/>
    </row>
    <row r="522" spans="6:6" x14ac:dyDescent="0.2">
      <c r="F522" s="206"/>
    </row>
    <row r="523" spans="6:6" x14ac:dyDescent="0.2">
      <c r="F523" s="206"/>
    </row>
    <row r="524" spans="6:6" x14ac:dyDescent="0.2">
      <c r="F524" s="206"/>
    </row>
    <row r="525" spans="6:6" x14ac:dyDescent="0.2">
      <c r="F525" s="206"/>
    </row>
    <row r="526" spans="6:6" x14ac:dyDescent="0.2">
      <c r="F526" s="206"/>
    </row>
    <row r="527" spans="6:6" x14ac:dyDescent="0.2">
      <c r="F527" s="206"/>
    </row>
    <row r="528" spans="6:6" x14ac:dyDescent="0.2">
      <c r="F528" s="206"/>
    </row>
    <row r="529" spans="6:6" x14ac:dyDescent="0.2">
      <c r="F529" s="206"/>
    </row>
    <row r="530" spans="6:6" x14ac:dyDescent="0.2">
      <c r="F530" s="206"/>
    </row>
    <row r="531" spans="6:6" x14ac:dyDescent="0.2">
      <c r="F531" s="206"/>
    </row>
    <row r="532" spans="6:6" x14ac:dyDescent="0.2">
      <c r="F532" s="206"/>
    </row>
    <row r="533" spans="6:6" x14ac:dyDescent="0.2">
      <c r="F533" s="206"/>
    </row>
    <row r="534" spans="6:6" x14ac:dyDescent="0.2">
      <c r="F534" s="206"/>
    </row>
    <row r="535" spans="6:6" x14ac:dyDescent="0.2">
      <c r="F535" s="206"/>
    </row>
    <row r="536" spans="6:6" x14ac:dyDescent="0.2">
      <c r="F536" s="206"/>
    </row>
    <row r="537" spans="6:6" x14ac:dyDescent="0.2">
      <c r="F537" s="206"/>
    </row>
    <row r="538" spans="6:6" x14ac:dyDescent="0.2">
      <c r="F538" s="206"/>
    </row>
    <row r="539" spans="6:6" x14ac:dyDescent="0.2">
      <c r="F539" s="206"/>
    </row>
    <row r="540" spans="6:6" x14ac:dyDescent="0.2">
      <c r="F540" s="206"/>
    </row>
    <row r="541" spans="6:6" x14ac:dyDescent="0.2">
      <c r="F541" s="206"/>
    </row>
    <row r="542" spans="6:6" x14ac:dyDescent="0.2">
      <c r="F542" s="206"/>
    </row>
    <row r="543" spans="6:6" x14ac:dyDescent="0.2">
      <c r="F543" s="206"/>
    </row>
    <row r="544" spans="6:6" x14ac:dyDescent="0.2">
      <c r="F544" s="206"/>
    </row>
    <row r="545" spans="6:6" x14ac:dyDescent="0.2">
      <c r="F545" s="206"/>
    </row>
    <row r="546" spans="6:6" x14ac:dyDescent="0.2">
      <c r="F546" s="206"/>
    </row>
    <row r="547" spans="6:6" x14ac:dyDescent="0.2">
      <c r="F547" s="206"/>
    </row>
    <row r="548" spans="6:6" x14ac:dyDescent="0.2">
      <c r="F548" s="206"/>
    </row>
    <row r="549" spans="6:6" x14ac:dyDescent="0.2">
      <c r="F549" s="206"/>
    </row>
    <row r="550" spans="6:6" x14ac:dyDescent="0.2">
      <c r="F550" s="206"/>
    </row>
    <row r="551" spans="6:6" x14ac:dyDescent="0.2">
      <c r="F551" s="206"/>
    </row>
    <row r="552" spans="6:6" x14ac:dyDescent="0.2">
      <c r="F552" s="206"/>
    </row>
    <row r="553" spans="6:6" x14ac:dyDescent="0.2">
      <c r="F553" s="206"/>
    </row>
    <row r="554" spans="6:6" x14ac:dyDescent="0.2">
      <c r="F554" s="206"/>
    </row>
    <row r="555" spans="6:6" x14ac:dyDescent="0.2">
      <c r="F555" s="206"/>
    </row>
    <row r="556" spans="6:6" x14ac:dyDescent="0.2">
      <c r="F556" s="206"/>
    </row>
    <row r="557" spans="6:6" x14ac:dyDescent="0.2">
      <c r="F557" s="206"/>
    </row>
    <row r="558" spans="6:6" x14ac:dyDescent="0.2">
      <c r="F558" s="206"/>
    </row>
    <row r="559" spans="6:6" x14ac:dyDescent="0.2">
      <c r="F559" s="206"/>
    </row>
    <row r="560" spans="6:6" x14ac:dyDescent="0.2">
      <c r="F560" s="206"/>
    </row>
    <row r="561" spans="6:6" x14ac:dyDescent="0.2">
      <c r="F561" s="206"/>
    </row>
    <row r="562" spans="6:6" x14ac:dyDescent="0.2">
      <c r="F562" s="206"/>
    </row>
    <row r="563" spans="6:6" x14ac:dyDescent="0.2">
      <c r="F563" s="206"/>
    </row>
    <row r="564" spans="6:6" x14ac:dyDescent="0.2">
      <c r="F564" s="206"/>
    </row>
    <row r="565" spans="6:6" x14ac:dyDescent="0.2">
      <c r="F565" s="206"/>
    </row>
    <row r="566" spans="6:6" x14ac:dyDescent="0.2">
      <c r="F566" s="206"/>
    </row>
    <row r="567" spans="6:6" x14ac:dyDescent="0.2">
      <c r="F567" s="206"/>
    </row>
    <row r="568" spans="6:6" x14ac:dyDescent="0.2">
      <c r="F568" s="206"/>
    </row>
    <row r="569" spans="6:6" x14ac:dyDescent="0.2">
      <c r="F569" s="206"/>
    </row>
    <row r="570" spans="6:6" x14ac:dyDescent="0.2">
      <c r="F570" s="206"/>
    </row>
    <row r="571" spans="6:6" x14ac:dyDescent="0.2">
      <c r="F571" s="206"/>
    </row>
    <row r="572" spans="6:6" x14ac:dyDescent="0.2">
      <c r="F572" s="206"/>
    </row>
    <row r="573" spans="6:6" x14ac:dyDescent="0.2">
      <c r="F573" s="206"/>
    </row>
    <row r="574" spans="6:6" x14ac:dyDescent="0.2">
      <c r="F574" s="206"/>
    </row>
    <row r="575" spans="6:6" x14ac:dyDescent="0.2">
      <c r="F575" s="206"/>
    </row>
    <row r="576" spans="6:6" x14ac:dyDescent="0.2">
      <c r="F576" s="206"/>
    </row>
    <row r="577" spans="6:6" x14ac:dyDescent="0.2">
      <c r="F577" s="206"/>
    </row>
    <row r="578" spans="6:6" x14ac:dyDescent="0.2">
      <c r="F578" s="206"/>
    </row>
    <row r="579" spans="6:6" x14ac:dyDescent="0.2">
      <c r="F579" s="206"/>
    </row>
    <row r="580" spans="6:6" x14ac:dyDescent="0.2">
      <c r="F580" s="206"/>
    </row>
    <row r="581" spans="6:6" x14ac:dyDescent="0.2">
      <c r="F581" s="206"/>
    </row>
    <row r="582" spans="6:6" x14ac:dyDescent="0.2">
      <c r="F582" s="206"/>
    </row>
    <row r="583" spans="6:6" x14ac:dyDescent="0.2">
      <c r="F583" s="206"/>
    </row>
    <row r="584" spans="6:6" x14ac:dyDescent="0.2">
      <c r="F584" s="206"/>
    </row>
    <row r="585" spans="6:6" x14ac:dyDescent="0.2">
      <c r="F585" s="206"/>
    </row>
    <row r="586" spans="6:6" x14ac:dyDescent="0.2">
      <c r="F586" s="206"/>
    </row>
    <row r="587" spans="6:6" x14ac:dyDescent="0.2">
      <c r="F587" s="206"/>
    </row>
    <row r="588" spans="6:6" x14ac:dyDescent="0.2">
      <c r="F588" s="206"/>
    </row>
    <row r="589" spans="6:6" x14ac:dyDescent="0.2">
      <c r="F589" s="206"/>
    </row>
    <row r="590" spans="6:6" x14ac:dyDescent="0.2">
      <c r="F590" s="206"/>
    </row>
    <row r="591" spans="6:6" x14ac:dyDescent="0.2">
      <c r="F591" s="206"/>
    </row>
    <row r="592" spans="6:6" x14ac:dyDescent="0.2">
      <c r="F592" s="206"/>
    </row>
    <row r="593" spans="6:6" x14ac:dyDescent="0.2">
      <c r="F593" s="206"/>
    </row>
    <row r="594" spans="6:6" x14ac:dyDescent="0.2">
      <c r="F594" s="206"/>
    </row>
    <row r="595" spans="6:6" x14ac:dyDescent="0.2">
      <c r="F595" s="206"/>
    </row>
    <row r="596" spans="6:6" x14ac:dyDescent="0.2">
      <c r="F596" s="206"/>
    </row>
    <row r="597" spans="6:6" x14ac:dyDescent="0.2">
      <c r="F597" s="206"/>
    </row>
    <row r="598" spans="6:6" x14ac:dyDescent="0.2">
      <c r="F598" s="206"/>
    </row>
    <row r="599" spans="6:6" x14ac:dyDescent="0.2">
      <c r="F599" s="206"/>
    </row>
    <row r="600" spans="6:6" x14ac:dyDescent="0.2">
      <c r="F600" s="206"/>
    </row>
    <row r="601" spans="6:6" x14ac:dyDescent="0.2">
      <c r="F601" s="206"/>
    </row>
    <row r="602" spans="6:6" x14ac:dyDescent="0.2">
      <c r="F602" s="206"/>
    </row>
    <row r="603" spans="6:6" x14ac:dyDescent="0.2">
      <c r="F603" s="206"/>
    </row>
    <row r="604" spans="6:6" x14ac:dyDescent="0.2">
      <c r="F604" s="206"/>
    </row>
    <row r="605" spans="6:6" x14ac:dyDescent="0.2">
      <c r="F605" s="206"/>
    </row>
    <row r="606" spans="6:6" x14ac:dyDescent="0.2">
      <c r="F606" s="206"/>
    </row>
    <row r="607" spans="6:6" x14ac:dyDescent="0.2">
      <c r="F607" s="206"/>
    </row>
    <row r="608" spans="6:6" x14ac:dyDescent="0.2">
      <c r="F608" s="206"/>
    </row>
    <row r="609" spans="6:6" x14ac:dyDescent="0.2">
      <c r="F609" s="206"/>
    </row>
    <row r="610" spans="6:6" x14ac:dyDescent="0.2">
      <c r="F610" s="206"/>
    </row>
    <row r="611" spans="6:6" x14ac:dyDescent="0.2">
      <c r="F611" s="206"/>
    </row>
    <row r="612" spans="6:6" x14ac:dyDescent="0.2">
      <c r="F612" s="206"/>
    </row>
    <row r="613" spans="6:6" x14ac:dyDescent="0.2">
      <c r="F613" s="206"/>
    </row>
    <row r="614" spans="6:6" x14ac:dyDescent="0.2">
      <c r="F614" s="206"/>
    </row>
    <row r="615" spans="6:6" x14ac:dyDescent="0.2">
      <c r="F615" s="206"/>
    </row>
    <row r="616" spans="6:6" x14ac:dyDescent="0.2">
      <c r="F616" s="206"/>
    </row>
    <row r="617" spans="6:6" x14ac:dyDescent="0.2">
      <c r="F617" s="206"/>
    </row>
    <row r="618" spans="6:6" x14ac:dyDescent="0.2">
      <c r="F618" s="206"/>
    </row>
    <row r="619" spans="6:6" x14ac:dyDescent="0.2">
      <c r="F619" s="206"/>
    </row>
    <row r="620" spans="6:6" x14ac:dyDescent="0.2">
      <c r="F620" s="206"/>
    </row>
    <row r="621" spans="6:6" x14ac:dyDescent="0.2">
      <c r="F621" s="206"/>
    </row>
    <row r="622" spans="6:6" x14ac:dyDescent="0.2">
      <c r="F622" s="206"/>
    </row>
    <row r="623" spans="6:6" x14ac:dyDescent="0.2">
      <c r="F623" s="206"/>
    </row>
    <row r="624" spans="6:6" x14ac:dyDescent="0.2">
      <c r="F624" s="206"/>
    </row>
    <row r="625" spans="6:6" x14ac:dyDescent="0.2">
      <c r="F625" s="206"/>
    </row>
    <row r="626" spans="6:6" x14ac:dyDescent="0.2">
      <c r="F626" s="206"/>
    </row>
    <row r="627" spans="6:6" x14ac:dyDescent="0.2">
      <c r="F627" s="206"/>
    </row>
    <row r="628" spans="6:6" x14ac:dyDescent="0.2">
      <c r="F628" s="206"/>
    </row>
    <row r="629" spans="6:6" x14ac:dyDescent="0.2">
      <c r="F629" s="206"/>
    </row>
    <row r="630" spans="6:6" x14ac:dyDescent="0.2">
      <c r="F630" s="206"/>
    </row>
    <row r="631" spans="6:6" x14ac:dyDescent="0.2">
      <c r="F631" s="206"/>
    </row>
    <row r="632" spans="6:6" x14ac:dyDescent="0.2">
      <c r="F632" s="206"/>
    </row>
    <row r="633" spans="6:6" x14ac:dyDescent="0.2">
      <c r="F633" s="206"/>
    </row>
    <row r="634" spans="6:6" x14ac:dyDescent="0.2">
      <c r="F634" s="206"/>
    </row>
    <row r="635" spans="6:6" x14ac:dyDescent="0.2">
      <c r="F635" s="206"/>
    </row>
    <row r="636" spans="6:6" x14ac:dyDescent="0.2">
      <c r="F636" s="206"/>
    </row>
    <row r="637" spans="6:6" x14ac:dyDescent="0.2">
      <c r="F637" s="206"/>
    </row>
    <row r="638" spans="6:6" x14ac:dyDescent="0.2">
      <c r="F638" s="206"/>
    </row>
    <row r="639" spans="6:6" x14ac:dyDescent="0.2">
      <c r="F639" s="206"/>
    </row>
    <row r="640" spans="6:6" x14ac:dyDescent="0.2">
      <c r="F640" s="206"/>
    </row>
    <row r="641" spans="6:6" x14ac:dyDescent="0.2">
      <c r="F641" s="206"/>
    </row>
    <row r="642" spans="6:6" x14ac:dyDescent="0.2">
      <c r="F642" s="206"/>
    </row>
    <row r="643" spans="6:6" x14ac:dyDescent="0.2">
      <c r="F643" s="206"/>
    </row>
    <row r="644" spans="6:6" x14ac:dyDescent="0.2">
      <c r="F644" s="206"/>
    </row>
    <row r="645" spans="6:6" x14ac:dyDescent="0.2">
      <c r="F645" s="206"/>
    </row>
    <row r="646" spans="6:6" x14ac:dyDescent="0.2">
      <c r="F646" s="206"/>
    </row>
    <row r="647" spans="6:6" x14ac:dyDescent="0.2">
      <c r="F647" s="206"/>
    </row>
    <row r="648" spans="6:6" x14ac:dyDescent="0.2">
      <c r="F648" s="206"/>
    </row>
    <row r="649" spans="6:6" x14ac:dyDescent="0.2">
      <c r="F649" s="206"/>
    </row>
    <row r="650" spans="6:6" x14ac:dyDescent="0.2">
      <c r="F650" s="206"/>
    </row>
    <row r="651" spans="6:6" x14ac:dyDescent="0.2">
      <c r="F651" s="206"/>
    </row>
    <row r="652" spans="6:6" x14ac:dyDescent="0.2">
      <c r="F652" s="206"/>
    </row>
    <row r="653" spans="6:6" x14ac:dyDescent="0.2">
      <c r="F653" s="206"/>
    </row>
    <row r="654" spans="6:6" x14ac:dyDescent="0.2">
      <c r="F654" s="206"/>
    </row>
    <row r="655" spans="6:6" x14ac:dyDescent="0.2">
      <c r="F655" s="206"/>
    </row>
    <row r="656" spans="6:6" x14ac:dyDescent="0.2">
      <c r="F656" s="206"/>
    </row>
    <row r="657" spans="6:6" x14ac:dyDescent="0.2">
      <c r="F657" s="206"/>
    </row>
    <row r="658" spans="6:6" x14ac:dyDescent="0.2">
      <c r="F658" s="206"/>
    </row>
    <row r="659" spans="6:6" x14ac:dyDescent="0.2">
      <c r="F659" s="206"/>
    </row>
    <row r="660" spans="6:6" x14ac:dyDescent="0.2">
      <c r="F660" s="206"/>
    </row>
    <row r="661" spans="6:6" x14ac:dyDescent="0.2">
      <c r="F661" s="206"/>
    </row>
    <row r="662" spans="6:6" x14ac:dyDescent="0.2">
      <c r="F662" s="206"/>
    </row>
    <row r="663" spans="6:6" x14ac:dyDescent="0.2">
      <c r="F663" s="206"/>
    </row>
    <row r="664" spans="6:6" x14ac:dyDescent="0.2">
      <c r="F664" s="206"/>
    </row>
    <row r="665" spans="6:6" x14ac:dyDescent="0.2">
      <c r="F665" s="206"/>
    </row>
    <row r="666" spans="6:6" x14ac:dyDescent="0.2">
      <c r="F666" s="206"/>
    </row>
    <row r="667" spans="6:6" x14ac:dyDescent="0.2">
      <c r="F667" s="206"/>
    </row>
    <row r="668" spans="6:6" x14ac:dyDescent="0.2">
      <c r="F668" s="206"/>
    </row>
    <row r="669" spans="6:6" x14ac:dyDescent="0.2">
      <c r="F669" s="206"/>
    </row>
    <row r="670" spans="6:6" x14ac:dyDescent="0.2">
      <c r="F670" s="206"/>
    </row>
    <row r="671" spans="6:6" x14ac:dyDescent="0.2">
      <c r="F671" s="206"/>
    </row>
    <row r="672" spans="6:6" x14ac:dyDescent="0.2">
      <c r="F672" s="206"/>
    </row>
    <row r="673" spans="6:6" x14ac:dyDescent="0.2">
      <c r="F673" s="206"/>
    </row>
    <row r="674" spans="6:6" x14ac:dyDescent="0.2">
      <c r="F674" s="206"/>
    </row>
    <row r="675" spans="6:6" x14ac:dyDescent="0.2">
      <c r="F675" s="206"/>
    </row>
    <row r="676" spans="6:6" x14ac:dyDescent="0.2">
      <c r="F676" s="206"/>
    </row>
    <row r="677" spans="6:6" x14ac:dyDescent="0.2">
      <c r="F677" s="206"/>
    </row>
    <row r="678" spans="6:6" x14ac:dyDescent="0.2">
      <c r="F678" s="206"/>
    </row>
    <row r="679" spans="6:6" x14ac:dyDescent="0.2">
      <c r="F679" s="206"/>
    </row>
    <row r="680" spans="6:6" x14ac:dyDescent="0.2">
      <c r="F680" s="206"/>
    </row>
    <row r="681" spans="6:6" x14ac:dyDescent="0.2">
      <c r="F681" s="206"/>
    </row>
    <row r="682" spans="6:6" x14ac:dyDescent="0.2">
      <c r="F682" s="206"/>
    </row>
    <row r="683" spans="6:6" x14ac:dyDescent="0.2">
      <c r="F683" s="206"/>
    </row>
    <row r="684" spans="6:6" x14ac:dyDescent="0.2">
      <c r="F684" s="206"/>
    </row>
    <row r="685" spans="6:6" x14ac:dyDescent="0.2">
      <c r="F685" s="206"/>
    </row>
    <row r="686" spans="6:6" x14ac:dyDescent="0.2">
      <c r="F686" s="206"/>
    </row>
    <row r="687" spans="6:6" x14ac:dyDescent="0.2">
      <c r="F687" s="206"/>
    </row>
    <row r="688" spans="6:6" x14ac:dyDescent="0.2">
      <c r="F688" s="206"/>
    </row>
    <row r="689" spans="6:6" x14ac:dyDescent="0.2">
      <c r="F689" s="206"/>
    </row>
    <row r="690" spans="6:6" x14ac:dyDescent="0.2">
      <c r="F690" s="206"/>
    </row>
    <row r="691" spans="6:6" x14ac:dyDescent="0.2">
      <c r="F691" s="206"/>
    </row>
    <row r="692" spans="6:6" x14ac:dyDescent="0.2">
      <c r="F692" s="206"/>
    </row>
    <row r="693" spans="6:6" x14ac:dyDescent="0.2">
      <c r="F693" s="206"/>
    </row>
    <row r="694" spans="6:6" x14ac:dyDescent="0.2">
      <c r="F694" s="206"/>
    </row>
    <row r="695" spans="6:6" x14ac:dyDescent="0.2">
      <c r="F695" s="206"/>
    </row>
    <row r="696" spans="6:6" x14ac:dyDescent="0.2">
      <c r="F696" s="206"/>
    </row>
    <row r="697" spans="6:6" x14ac:dyDescent="0.2">
      <c r="F697" s="206"/>
    </row>
    <row r="698" spans="6:6" x14ac:dyDescent="0.2">
      <c r="F698" s="206"/>
    </row>
    <row r="699" spans="6:6" x14ac:dyDescent="0.2">
      <c r="F699" s="206"/>
    </row>
    <row r="700" spans="6:6" x14ac:dyDescent="0.2">
      <c r="F700" s="206"/>
    </row>
    <row r="701" spans="6:6" x14ac:dyDescent="0.2">
      <c r="F701" s="206"/>
    </row>
    <row r="702" spans="6:6" x14ac:dyDescent="0.2">
      <c r="F702" s="206"/>
    </row>
    <row r="703" spans="6:6" x14ac:dyDescent="0.2">
      <c r="F703" s="206"/>
    </row>
    <row r="704" spans="6:6" x14ac:dyDescent="0.2">
      <c r="F704" s="206"/>
    </row>
    <row r="705" spans="6:6" x14ac:dyDescent="0.2">
      <c r="F705" s="206"/>
    </row>
    <row r="706" spans="6:6" x14ac:dyDescent="0.2">
      <c r="F706" s="206"/>
    </row>
    <row r="707" spans="6:6" x14ac:dyDescent="0.2">
      <c r="F707" s="206"/>
    </row>
    <row r="708" spans="6:6" x14ac:dyDescent="0.2">
      <c r="F708" s="206"/>
    </row>
    <row r="709" spans="6:6" x14ac:dyDescent="0.2">
      <c r="F709" s="206"/>
    </row>
    <row r="710" spans="6:6" x14ac:dyDescent="0.2">
      <c r="F710" s="206"/>
    </row>
    <row r="711" spans="6:6" x14ac:dyDescent="0.2">
      <c r="F711" s="206"/>
    </row>
    <row r="712" spans="6:6" x14ac:dyDescent="0.2">
      <c r="F712" s="206"/>
    </row>
    <row r="713" spans="6:6" x14ac:dyDescent="0.2">
      <c r="F713" s="206"/>
    </row>
    <row r="714" spans="6:6" x14ac:dyDescent="0.2">
      <c r="F714" s="206"/>
    </row>
    <row r="715" spans="6:6" x14ac:dyDescent="0.2">
      <c r="F715" s="206"/>
    </row>
    <row r="716" spans="6:6" x14ac:dyDescent="0.2">
      <c r="F716" s="206"/>
    </row>
    <row r="717" spans="6:6" x14ac:dyDescent="0.2">
      <c r="F717" s="206"/>
    </row>
    <row r="718" spans="6:6" x14ac:dyDescent="0.2">
      <c r="F718" s="206"/>
    </row>
    <row r="719" spans="6:6" x14ac:dyDescent="0.2">
      <c r="F719" s="206"/>
    </row>
    <row r="720" spans="6:6" x14ac:dyDescent="0.2">
      <c r="F720" s="206"/>
    </row>
    <row r="721" spans="6:6" x14ac:dyDescent="0.2">
      <c r="F721" s="206"/>
    </row>
    <row r="722" spans="6:6" x14ac:dyDescent="0.2">
      <c r="F722" s="206"/>
    </row>
    <row r="723" spans="6:6" x14ac:dyDescent="0.2">
      <c r="F723" s="206"/>
    </row>
    <row r="724" spans="6:6" x14ac:dyDescent="0.2">
      <c r="F724" s="206"/>
    </row>
    <row r="725" spans="6:6" x14ac:dyDescent="0.2">
      <c r="F725" s="206"/>
    </row>
    <row r="726" spans="6:6" x14ac:dyDescent="0.2">
      <c r="F726" s="206"/>
    </row>
    <row r="727" spans="6:6" x14ac:dyDescent="0.2">
      <c r="F727" s="206"/>
    </row>
    <row r="728" spans="6:6" x14ac:dyDescent="0.2">
      <c r="F728" s="206"/>
    </row>
    <row r="729" spans="6:6" x14ac:dyDescent="0.2">
      <c r="F729" s="206"/>
    </row>
    <row r="730" spans="6:6" x14ac:dyDescent="0.2">
      <c r="F730" s="206"/>
    </row>
    <row r="731" spans="6:6" x14ac:dyDescent="0.2">
      <c r="F731" s="206"/>
    </row>
    <row r="732" spans="6:6" x14ac:dyDescent="0.2">
      <c r="F732" s="206"/>
    </row>
    <row r="733" spans="6:6" x14ac:dyDescent="0.2">
      <c r="F733" s="206"/>
    </row>
    <row r="734" spans="6:6" x14ac:dyDescent="0.2">
      <c r="F734" s="206"/>
    </row>
    <row r="735" spans="6:6" x14ac:dyDescent="0.2">
      <c r="F735" s="206"/>
    </row>
    <row r="736" spans="6:6" x14ac:dyDescent="0.2">
      <c r="F736" s="206"/>
    </row>
    <row r="737" spans="6:6" x14ac:dyDescent="0.2">
      <c r="F737" s="206"/>
    </row>
    <row r="738" spans="6:6" x14ac:dyDescent="0.2">
      <c r="F738" s="206"/>
    </row>
    <row r="739" spans="6:6" x14ac:dyDescent="0.2">
      <c r="F739" s="206"/>
    </row>
    <row r="740" spans="6:6" x14ac:dyDescent="0.2">
      <c r="F740" s="206"/>
    </row>
    <row r="741" spans="6:6" x14ac:dyDescent="0.2">
      <c r="F741" s="206"/>
    </row>
    <row r="742" spans="6:6" x14ac:dyDescent="0.2">
      <c r="F742" s="206"/>
    </row>
    <row r="743" spans="6:6" x14ac:dyDescent="0.2">
      <c r="F743" s="206"/>
    </row>
    <row r="744" spans="6:6" x14ac:dyDescent="0.2">
      <c r="F744" s="206"/>
    </row>
    <row r="745" spans="6:6" x14ac:dyDescent="0.2">
      <c r="F745" s="206"/>
    </row>
    <row r="746" spans="6:6" x14ac:dyDescent="0.2">
      <c r="F746" s="206"/>
    </row>
    <row r="747" spans="6:6" x14ac:dyDescent="0.2">
      <c r="F747" s="206"/>
    </row>
    <row r="748" spans="6:6" x14ac:dyDescent="0.2">
      <c r="F748" s="206"/>
    </row>
    <row r="749" spans="6:6" x14ac:dyDescent="0.2">
      <c r="F749" s="206"/>
    </row>
    <row r="750" spans="6:6" x14ac:dyDescent="0.2">
      <c r="F750" s="206"/>
    </row>
    <row r="751" spans="6:6" x14ac:dyDescent="0.2">
      <c r="F751" s="206"/>
    </row>
    <row r="752" spans="6:6" x14ac:dyDescent="0.2">
      <c r="F752" s="206"/>
    </row>
    <row r="753" spans="6:6" x14ac:dyDescent="0.2">
      <c r="F753" s="206"/>
    </row>
    <row r="754" spans="6:6" x14ac:dyDescent="0.2">
      <c r="F754" s="206"/>
    </row>
    <row r="755" spans="6:6" x14ac:dyDescent="0.2">
      <c r="F755" s="206"/>
    </row>
    <row r="756" spans="6:6" x14ac:dyDescent="0.2">
      <c r="F756" s="206"/>
    </row>
    <row r="757" spans="6:6" x14ac:dyDescent="0.2">
      <c r="F757" s="206"/>
    </row>
    <row r="758" spans="6:6" x14ac:dyDescent="0.2">
      <c r="F758" s="206"/>
    </row>
    <row r="759" spans="6:6" x14ac:dyDescent="0.2">
      <c r="F759" s="206"/>
    </row>
    <row r="760" spans="6:6" x14ac:dyDescent="0.2">
      <c r="F760" s="206"/>
    </row>
    <row r="761" spans="6:6" x14ac:dyDescent="0.2">
      <c r="F761" s="206"/>
    </row>
    <row r="762" spans="6:6" x14ac:dyDescent="0.2">
      <c r="F762" s="206"/>
    </row>
    <row r="763" spans="6:6" x14ac:dyDescent="0.2">
      <c r="F763" s="206"/>
    </row>
    <row r="764" spans="6:6" x14ac:dyDescent="0.2">
      <c r="F764" s="206"/>
    </row>
    <row r="765" spans="6:6" x14ac:dyDescent="0.2">
      <c r="F765" s="206"/>
    </row>
    <row r="766" spans="6:6" x14ac:dyDescent="0.2">
      <c r="F766" s="206"/>
    </row>
    <row r="767" spans="6:6" x14ac:dyDescent="0.2">
      <c r="F767" s="206"/>
    </row>
    <row r="768" spans="6:6" x14ac:dyDescent="0.2">
      <c r="F768" s="206"/>
    </row>
    <row r="769" spans="6:6" x14ac:dyDescent="0.2">
      <c r="F769" s="206"/>
    </row>
    <row r="770" spans="6:6" x14ac:dyDescent="0.2">
      <c r="F770" s="206"/>
    </row>
    <row r="771" spans="6:6" x14ac:dyDescent="0.2">
      <c r="F771" s="206"/>
    </row>
    <row r="772" spans="6:6" x14ac:dyDescent="0.2">
      <c r="F772" s="206"/>
    </row>
    <row r="773" spans="6:6" x14ac:dyDescent="0.2">
      <c r="F773" s="206"/>
    </row>
    <row r="774" spans="6:6" x14ac:dyDescent="0.2">
      <c r="F774" s="206"/>
    </row>
    <row r="775" spans="6:6" x14ac:dyDescent="0.2">
      <c r="F775" s="206"/>
    </row>
    <row r="776" spans="6:6" x14ac:dyDescent="0.2">
      <c r="F776" s="206"/>
    </row>
    <row r="777" spans="6:6" x14ac:dyDescent="0.2">
      <c r="F777" s="206"/>
    </row>
    <row r="778" spans="6:6" x14ac:dyDescent="0.2">
      <c r="F778" s="206"/>
    </row>
    <row r="779" spans="6:6" x14ac:dyDescent="0.2">
      <c r="F779" s="206"/>
    </row>
    <row r="780" spans="6:6" x14ac:dyDescent="0.2">
      <c r="F780" s="206"/>
    </row>
    <row r="781" spans="6:6" x14ac:dyDescent="0.2">
      <c r="F781" s="206"/>
    </row>
    <row r="782" spans="6:6" x14ac:dyDescent="0.2">
      <c r="F782" s="206"/>
    </row>
    <row r="783" spans="6:6" x14ac:dyDescent="0.2">
      <c r="F783" s="206"/>
    </row>
    <row r="784" spans="6:6" x14ac:dyDescent="0.2">
      <c r="F784" s="206"/>
    </row>
    <row r="785" spans="6:6" x14ac:dyDescent="0.2">
      <c r="F785" s="206"/>
    </row>
    <row r="786" spans="6:6" x14ac:dyDescent="0.2">
      <c r="F786" s="206"/>
    </row>
    <row r="787" spans="6:6" x14ac:dyDescent="0.2">
      <c r="F787" s="206"/>
    </row>
    <row r="788" spans="6:6" x14ac:dyDescent="0.2">
      <c r="F788" s="206"/>
    </row>
    <row r="789" spans="6:6" x14ac:dyDescent="0.2">
      <c r="F789" s="206"/>
    </row>
    <row r="790" spans="6:6" x14ac:dyDescent="0.2">
      <c r="F790" s="206"/>
    </row>
    <row r="791" spans="6:6" x14ac:dyDescent="0.2">
      <c r="F791" s="206"/>
    </row>
    <row r="792" spans="6:6" x14ac:dyDescent="0.2">
      <c r="F792" s="206"/>
    </row>
    <row r="793" spans="6:6" x14ac:dyDescent="0.2">
      <c r="F793" s="206"/>
    </row>
    <row r="794" spans="6:6" x14ac:dyDescent="0.2">
      <c r="F794" s="206"/>
    </row>
    <row r="795" spans="6:6" x14ac:dyDescent="0.2">
      <c r="F795" s="206"/>
    </row>
    <row r="796" spans="6:6" x14ac:dyDescent="0.2">
      <c r="F796" s="206"/>
    </row>
    <row r="797" spans="6:6" x14ac:dyDescent="0.2">
      <c r="F797" s="206"/>
    </row>
    <row r="798" spans="6:6" x14ac:dyDescent="0.2">
      <c r="F798" s="206"/>
    </row>
    <row r="799" spans="6:6" x14ac:dyDescent="0.2">
      <c r="F799" s="206"/>
    </row>
    <row r="800" spans="6:6" x14ac:dyDescent="0.2">
      <c r="F800" s="206"/>
    </row>
    <row r="801" spans="6:6" x14ac:dyDescent="0.2">
      <c r="F801" s="206"/>
    </row>
    <row r="802" spans="6:6" x14ac:dyDescent="0.2">
      <c r="F802" s="206"/>
    </row>
    <row r="803" spans="6:6" x14ac:dyDescent="0.2">
      <c r="F803" s="206"/>
    </row>
    <row r="804" spans="6:6" x14ac:dyDescent="0.2">
      <c r="F804" s="206"/>
    </row>
    <row r="805" spans="6:6" x14ac:dyDescent="0.2">
      <c r="F805" s="206"/>
    </row>
    <row r="806" spans="6:6" x14ac:dyDescent="0.2">
      <c r="F806" s="206"/>
    </row>
    <row r="807" spans="6:6" x14ac:dyDescent="0.2">
      <c r="F807" s="206"/>
    </row>
    <row r="808" spans="6:6" x14ac:dyDescent="0.2">
      <c r="F808" s="206"/>
    </row>
    <row r="809" spans="6:6" x14ac:dyDescent="0.2">
      <c r="F809" s="206"/>
    </row>
    <row r="810" spans="6:6" x14ac:dyDescent="0.2">
      <c r="F810" s="206"/>
    </row>
    <row r="811" spans="6:6" x14ac:dyDescent="0.2">
      <c r="F811" s="206"/>
    </row>
    <row r="812" spans="6:6" x14ac:dyDescent="0.2">
      <c r="F812" s="206"/>
    </row>
    <row r="813" spans="6:6" x14ac:dyDescent="0.2">
      <c r="F813" s="206"/>
    </row>
    <row r="814" spans="6:6" x14ac:dyDescent="0.2">
      <c r="F814" s="206"/>
    </row>
    <row r="815" spans="6:6" x14ac:dyDescent="0.2">
      <c r="F815" s="206"/>
    </row>
    <row r="816" spans="6:6" x14ac:dyDescent="0.2">
      <c r="F816" s="206"/>
    </row>
    <row r="817" spans="6:6" x14ac:dyDescent="0.2">
      <c r="F817" s="206"/>
    </row>
    <row r="818" spans="6:6" x14ac:dyDescent="0.2">
      <c r="F818" s="206"/>
    </row>
    <row r="819" spans="6:6" x14ac:dyDescent="0.2">
      <c r="F819" s="206"/>
    </row>
    <row r="820" spans="6:6" x14ac:dyDescent="0.2">
      <c r="F820" s="206"/>
    </row>
    <row r="821" spans="6:6" x14ac:dyDescent="0.2">
      <c r="F821" s="206"/>
    </row>
    <row r="822" spans="6:6" x14ac:dyDescent="0.2">
      <c r="F822" s="206"/>
    </row>
    <row r="823" spans="6:6" x14ac:dyDescent="0.2">
      <c r="F823" s="206"/>
    </row>
    <row r="824" spans="6:6" x14ac:dyDescent="0.2">
      <c r="F824" s="206"/>
    </row>
    <row r="825" spans="6:6" x14ac:dyDescent="0.2">
      <c r="F825" s="206"/>
    </row>
    <row r="826" spans="6:6" x14ac:dyDescent="0.2">
      <c r="F826" s="206"/>
    </row>
    <row r="827" spans="6:6" x14ac:dyDescent="0.2">
      <c r="F827" s="206"/>
    </row>
    <row r="828" spans="6:6" x14ac:dyDescent="0.2">
      <c r="F828" s="206"/>
    </row>
    <row r="829" spans="6:6" x14ac:dyDescent="0.2">
      <c r="F829" s="206"/>
    </row>
    <row r="830" spans="6:6" x14ac:dyDescent="0.2">
      <c r="F830" s="206"/>
    </row>
    <row r="831" spans="6:6" x14ac:dyDescent="0.2">
      <c r="F831" s="206"/>
    </row>
    <row r="832" spans="6:6" x14ac:dyDescent="0.2">
      <c r="F832" s="206"/>
    </row>
    <row r="833" spans="6:6" x14ac:dyDescent="0.2">
      <c r="F833" s="206"/>
    </row>
    <row r="834" spans="6:6" x14ac:dyDescent="0.2">
      <c r="F834" s="206"/>
    </row>
    <row r="835" spans="6:6" x14ac:dyDescent="0.2">
      <c r="F835" s="206"/>
    </row>
    <row r="836" spans="6:6" x14ac:dyDescent="0.2">
      <c r="F836" s="206"/>
    </row>
    <row r="837" spans="6:6" x14ac:dyDescent="0.2">
      <c r="F837" s="206"/>
    </row>
    <row r="838" spans="6:6" x14ac:dyDescent="0.2">
      <c r="F838" s="206"/>
    </row>
    <row r="839" spans="6:6" x14ac:dyDescent="0.2">
      <c r="F839" s="206"/>
    </row>
    <row r="840" spans="6:6" x14ac:dyDescent="0.2">
      <c r="F840" s="206"/>
    </row>
    <row r="841" spans="6:6" x14ac:dyDescent="0.2">
      <c r="F841" s="206"/>
    </row>
    <row r="842" spans="6:6" x14ac:dyDescent="0.2">
      <c r="F842" s="206"/>
    </row>
    <row r="843" spans="6:6" x14ac:dyDescent="0.2">
      <c r="F843" s="206"/>
    </row>
    <row r="844" spans="6:6" x14ac:dyDescent="0.2">
      <c r="F844" s="206"/>
    </row>
    <row r="845" spans="6:6" x14ac:dyDescent="0.2">
      <c r="F845" s="206"/>
    </row>
    <row r="846" spans="6:6" x14ac:dyDescent="0.2">
      <c r="F846" s="206"/>
    </row>
    <row r="847" spans="6:6" x14ac:dyDescent="0.2">
      <c r="F847" s="206"/>
    </row>
    <row r="848" spans="6:6" x14ac:dyDescent="0.2">
      <c r="F848" s="206"/>
    </row>
    <row r="849" spans="6:6" x14ac:dyDescent="0.2">
      <c r="F849" s="206"/>
    </row>
    <row r="850" spans="6:6" x14ac:dyDescent="0.2">
      <c r="F850" s="206"/>
    </row>
    <row r="851" spans="6:6" x14ac:dyDescent="0.2">
      <c r="F851" s="206"/>
    </row>
    <row r="852" spans="6:6" x14ac:dyDescent="0.2">
      <c r="F852" s="206"/>
    </row>
    <row r="853" spans="6:6" x14ac:dyDescent="0.2">
      <c r="F853" s="206"/>
    </row>
    <row r="854" spans="6:6" x14ac:dyDescent="0.2">
      <c r="F854" s="206"/>
    </row>
    <row r="855" spans="6:6" x14ac:dyDescent="0.2">
      <c r="F855" s="206"/>
    </row>
    <row r="856" spans="6:6" x14ac:dyDescent="0.2">
      <c r="F856" s="206"/>
    </row>
    <row r="857" spans="6:6" x14ac:dyDescent="0.2">
      <c r="F857" s="206"/>
    </row>
    <row r="858" spans="6:6" x14ac:dyDescent="0.2">
      <c r="F858" s="206"/>
    </row>
    <row r="859" spans="6:6" x14ac:dyDescent="0.2">
      <c r="F859" s="206"/>
    </row>
    <row r="860" spans="6:6" x14ac:dyDescent="0.2">
      <c r="F860" s="206"/>
    </row>
    <row r="861" spans="6:6" x14ac:dyDescent="0.2">
      <c r="F861" s="206"/>
    </row>
    <row r="862" spans="6:6" x14ac:dyDescent="0.2">
      <c r="F862" s="206"/>
    </row>
    <row r="863" spans="6:6" x14ac:dyDescent="0.2">
      <c r="F863" s="206"/>
    </row>
    <row r="864" spans="6:6" x14ac:dyDescent="0.2">
      <c r="F864" s="206"/>
    </row>
    <row r="865" spans="6:6" x14ac:dyDescent="0.2">
      <c r="F865" s="206"/>
    </row>
    <row r="866" spans="6:6" x14ac:dyDescent="0.2">
      <c r="F866" s="206"/>
    </row>
    <row r="867" spans="6:6" x14ac:dyDescent="0.2">
      <c r="F867" s="206"/>
    </row>
    <row r="868" spans="6:6" x14ac:dyDescent="0.2">
      <c r="F868" s="206"/>
    </row>
    <row r="869" spans="6:6" x14ac:dyDescent="0.2">
      <c r="F869" s="206"/>
    </row>
    <row r="870" spans="6:6" x14ac:dyDescent="0.2">
      <c r="F870" s="206"/>
    </row>
    <row r="871" spans="6:6" x14ac:dyDescent="0.2">
      <c r="F871" s="206"/>
    </row>
    <row r="872" spans="6:6" x14ac:dyDescent="0.2">
      <c r="F872" s="206"/>
    </row>
    <row r="873" spans="6:6" x14ac:dyDescent="0.2">
      <c r="F873" s="206"/>
    </row>
    <row r="874" spans="6:6" x14ac:dyDescent="0.2">
      <c r="F874" s="206"/>
    </row>
    <row r="875" spans="6:6" x14ac:dyDescent="0.2">
      <c r="F875" s="206"/>
    </row>
    <row r="876" spans="6:6" x14ac:dyDescent="0.2">
      <c r="F876" s="206"/>
    </row>
    <row r="877" spans="6:6" x14ac:dyDescent="0.2">
      <c r="F877" s="206"/>
    </row>
    <row r="878" spans="6:6" x14ac:dyDescent="0.2">
      <c r="F878" s="206"/>
    </row>
    <row r="879" spans="6:6" x14ac:dyDescent="0.2">
      <c r="F879" s="206"/>
    </row>
    <row r="880" spans="6:6" x14ac:dyDescent="0.2">
      <c r="F880" s="206"/>
    </row>
    <row r="881" spans="6:6" x14ac:dyDescent="0.2">
      <c r="F881" s="206"/>
    </row>
    <row r="882" spans="6:6" x14ac:dyDescent="0.2">
      <c r="F882" s="206"/>
    </row>
    <row r="883" spans="6:6" x14ac:dyDescent="0.2">
      <c r="F883" s="206"/>
    </row>
    <row r="884" spans="6:6" x14ac:dyDescent="0.2">
      <c r="F884" s="206"/>
    </row>
    <row r="885" spans="6:6" x14ac:dyDescent="0.2">
      <c r="F885" s="206"/>
    </row>
    <row r="886" spans="6:6" x14ac:dyDescent="0.2">
      <c r="F886" s="206"/>
    </row>
    <row r="887" spans="6:6" x14ac:dyDescent="0.2">
      <c r="F887" s="206"/>
    </row>
    <row r="888" spans="6:6" x14ac:dyDescent="0.2">
      <c r="F888" s="206"/>
    </row>
    <row r="889" spans="6:6" x14ac:dyDescent="0.2">
      <c r="F889" s="206"/>
    </row>
    <row r="890" spans="6:6" x14ac:dyDescent="0.2">
      <c r="F890" s="206"/>
    </row>
    <row r="891" spans="6:6" x14ac:dyDescent="0.2">
      <c r="F891" s="206"/>
    </row>
    <row r="892" spans="6:6" x14ac:dyDescent="0.2">
      <c r="F892" s="206"/>
    </row>
    <row r="893" spans="6:6" x14ac:dyDescent="0.2">
      <c r="F893" s="206"/>
    </row>
    <row r="894" spans="6:6" x14ac:dyDescent="0.2">
      <c r="F894" s="206"/>
    </row>
    <row r="895" spans="6:6" x14ac:dyDescent="0.2">
      <c r="F895" s="206"/>
    </row>
    <row r="896" spans="6:6" x14ac:dyDescent="0.2">
      <c r="F896" s="206"/>
    </row>
    <row r="897" spans="6:6" x14ac:dyDescent="0.2">
      <c r="F897" s="206"/>
    </row>
    <row r="898" spans="6:6" x14ac:dyDescent="0.2">
      <c r="F898" s="206"/>
    </row>
    <row r="899" spans="6:6" x14ac:dyDescent="0.2">
      <c r="F899" s="206"/>
    </row>
    <row r="900" spans="6:6" x14ac:dyDescent="0.2">
      <c r="F900" s="206"/>
    </row>
    <row r="901" spans="6:6" x14ac:dyDescent="0.2">
      <c r="F901" s="206"/>
    </row>
    <row r="902" spans="6:6" x14ac:dyDescent="0.2">
      <c r="F902" s="206"/>
    </row>
    <row r="903" spans="6:6" x14ac:dyDescent="0.2">
      <c r="F903" s="206"/>
    </row>
    <row r="904" spans="6:6" x14ac:dyDescent="0.2">
      <c r="F904" s="206"/>
    </row>
    <row r="905" spans="6:6" x14ac:dyDescent="0.2">
      <c r="F905" s="206"/>
    </row>
    <row r="906" spans="6:6" x14ac:dyDescent="0.2">
      <c r="F906" s="206"/>
    </row>
    <row r="907" spans="6:6" x14ac:dyDescent="0.2">
      <c r="F907" s="206"/>
    </row>
    <row r="908" spans="6:6" x14ac:dyDescent="0.2">
      <c r="F908" s="206"/>
    </row>
    <row r="909" spans="6:6" x14ac:dyDescent="0.2">
      <c r="F909" s="206"/>
    </row>
    <row r="910" spans="6:6" x14ac:dyDescent="0.2">
      <c r="F910" s="206"/>
    </row>
    <row r="911" spans="6:6" x14ac:dyDescent="0.2">
      <c r="F911" s="206"/>
    </row>
    <row r="912" spans="6:6" x14ac:dyDescent="0.2">
      <c r="F912" s="206"/>
    </row>
    <row r="913" spans="6:6" x14ac:dyDescent="0.2">
      <c r="F913" s="206"/>
    </row>
    <row r="914" spans="6:6" x14ac:dyDescent="0.2">
      <c r="F914" s="206"/>
    </row>
    <row r="915" spans="6:6" x14ac:dyDescent="0.2">
      <c r="F915" s="206"/>
    </row>
    <row r="916" spans="6:6" x14ac:dyDescent="0.2">
      <c r="F916" s="206"/>
    </row>
    <row r="917" spans="6:6" x14ac:dyDescent="0.2">
      <c r="F917" s="206"/>
    </row>
    <row r="918" spans="6:6" x14ac:dyDescent="0.2">
      <c r="F918" s="206"/>
    </row>
    <row r="919" spans="6:6" x14ac:dyDescent="0.2">
      <c r="F919" s="206"/>
    </row>
    <row r="920" spans="6:6" x14ac:dyDescent="0.2">
      <c r="F920" s="206"/>
    </row>
    <row r="921" spans="6:6" x14ac:dyDescent="0.2">
      <c r="F921" s="206"/>
    </row>
    <row r="922" spans="6:6" x14ac:dyDescent="0.2">
      <c r="F922" s="206"/>
    </row>
    <row r="923" spans="6:6" x14ac:dyDescent="0.2">
      <c r="F923" s="206"/>
    </row>
    <row r="924" spans="6:6" x14ac:dyDescent="0.2">
      <c r="F924" s="206"/>
    </row>
    <row r="925" spans="6:6" x14ac:dyDescent="0.2">
      <c r="F925" s="206"/>
    </row>
    <row r="926" spans="6:6" x14ac:dyDescent="0.2">
      <c r="F926" s="206"/>
    </row>
    <row r="927" spans="6:6" x14ac:dyDescent="0.2">
      <c r="F927" s="206"/>
    </row>
    <row r="928" spans="6:6" x14ac:dyDescent="0.2">
      <c r="F928" s="206"/>
    </row>
    <row r="929" spans="6:6" x14ac:dyDescent="0.2">
      <c r="F929" s="206"/>
    </row>
    <row r="930" spans="6:6" x14ac:dyDescent="0.2">
      <c r="F930" s="206"/>
    </row>
    <row r="931" spans="6:6" x14ac:dyDescent="0.2">
      <c r="F931" s="206"/>
    </row>
    <row r="932" spans="6:6" x14ac:dyDescent="0.2">
      <c r="F932" s="206"/>
    </row>
    <row r="933" spans="6:6" x14ac:dyDescent="0.2">
      <c r="F933" s="206"/>
    </row>
    <row r="934" spans="6:6" x14ac:dyDescent="0.2">
      <c r="F934" s="206"/>
    </row>
    <row r="935" spans="6:6" x14ac:dyDescent="0.2">
      <c r="F935" s="206"/>
    </row>
    <row r="936" spans="6:6" x14ac:dyDescent="0.2">
      <c r="F936" s="206"/>
    </row>
    <row r="937" spans="6:6" x14ac:dyDescent="0.2">
      <c r="F937" s="206"/>
    </row>
    <row r="938" spans="6:6" x14ac:dyDescent="0.2">
      <c r="F938" s="206"/>
    </row>
    <row r="939" spans="6:6" x14ac:dyDescent="0.2">
      <c r="F939" s="206"/>
    </row>
    <row r="940" spans="6:6" x14ac:dyDescent="0.2">
      <c r="F940" s="206"/>
    </row>
    <row r="941" spans="6:6" x14ac:dyDescent="0.2">
      <c r="F941" s="206"/>
    </row>
    <row r="942" spans="6:6" x14ac:dyDescent="0.2">
      <c r="F942" s="206"/>
    </row>
    <row r="943" spans="6:6" x14ac:dyDescent="0.2">
      <c r="F943" s="206"/>
    </row>
    <row r="944" spans="6:6" x14ac:dyDescent="0.2">
      <c r="F944" s="206"/>
    </row>
    <row r="945" spans="6:6" x14ac:dyDescent="0.2">
      <c r="F945" s="206"/>
    </row>
    <row r="946" spans="6:6" x14ac:dyDescent="0.2">
      <c r="F946" s="206"/>
    </row>
    <row r="947" spans="6:6" x14ac:dyDescent="0.2">
      <c r="F947" s="206"/>
    </row>
    <row r="948" spans="6:6" x14ac:dyDescent="0.2">
      <c r="F948" s="206"/>
    </row>
    <row r="949" spans="6:6" x14ac:dyDescent="0.2">
      <c r="F949" s="206"/>
    </row>
    <row r="950" spans="6:6" x14ac:dyDescent="0.2">
      <c r="F950" s="206"/>
    </row>
    <row r="951" spans="6:6" x14ac:dyDescent="0.2">
      <c r="F951" s="206"/>
    </row>
    <row r="952" spans="6:6" x14ac:dyDescent="0.2">
      <c r="F952" s="206"/>
    </row>
    <row r="953" spans="6:6" x14ac:dyDescent="0.2">
      <c r="F953" s="206"/>
    </row>
    <row r="954" spans="6:6" x14ac:dyDescent="0.2">
      <c r="F954" s="206"/>
    </row>
    <row r="955" spans="6:6" x14ac:dyDescent="0.2">
      <c r="F955" s="206"/>
    </row>
    <row r="956" spans="6:6" x14ac:dyDescent="0.2">
      <c r="F956" s="206"/>
    </row>
    <row r="957" spans="6:6" x14ac:dyDescent="0.2">
      <c r="F957" s="206"/>
    </row>
  </sheetData>
  <mergeCells count="3">
    <mergeCell ref="C5:D5"/>
    <mergeCell ref="C6:D6"/>
    <mergeCell ref="E6:J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ip mcaid</vt:lpstr>
      <vt:lpstr>ip state</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Melissa (HCA)</dc:creator>
  <cp:lastModifiedBy>Moran , Peg (HCA)</cp:lastModifiedBy>
  <dcterms:created xsi:type="dcterms:W3CDTF">2020-07-20T22:11:08Z</dcterms:created>
  <dcterms:modified xsi:type="dcterms:W3CDTF">2020-11-09T14:07:00Z</dcterms:modified>
</cp:coreProperties>
</file>